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39" firstSheet="20" activeTab="36"/>
  </bookViews>
  <sheets>
    <sheet name="100 Κ" sheetId="1" r:id="rId1"/>
    <sheet name="100 Α" sheetId="2" r:id="rId2"/>
    <sheet name="200 Κ" sheetId="3" r:id="rId3"/>
    <sheet name="200 Α" sheetId="4" r:id="rId4"/>
    <sheet name="400 Κ" sheetId="5" r:id="rId5"/>
    <sheet name="400 Α" sheetId="6" r:id="rId6"/>
    <sheet name="800 Κ" sheetId="7" r:id="rId7"/>
    <sheet name="800 Α" sheetId="8" r:id="rId8"/>
    <sheet name="1500 Κ" sheetId="9" r:id="rId9"/>
    <sheet name="1500 Α" sheetId="10" r:id="rId10"/>
    <sheet name="3000 Κ" sheetId="11" r:id="rId11"/>
    <sheet name="3000 Α" sheetId="12" r:id="rId12"/>
    <sheet name="100 ΕΜΠ Κ" sheetId="13" r:id="rId13"/>
    <sheet name="110 ΕΜΠ Α" sheetId="14" r:id="rId14"/>
    <sheet name="400 ΕΜΠ Κ" sheetId="15" r:id="rId15"/>
    <sheet name="400 ΕΜΠ Α" sheetId="16" r:id="rId16"/>
    <sheet name="2000 Φ. Ε. Κ" sheetId="17" r:id="rId17"/>
    <sheet name="2000 Φ. Ε. Α" sheetId="18" r:id="rId18"/>
    <sheet name="5000 ΒΑΔΗΝ" sheetId="19" r:id="rId19"/>
    <sheet name="10000 ΒΑΔΗΝ" sheetId="20" r:id="rId20"/>
    <sheet name="ΜΗΚΟΣ Κ" sheetId="21" r:id="rId21"/>
    <sheet name="ΜΗΚΟΣ Α" sheetId="22" r:id="rId22"/>
    <sheet name="ΤΡΙΠΛΟΥΝ Κ" sheetId="23" r:id="rId23"/>
    <sheet name="ΤΡΙΠΛΟΥΝ Α" sheetId="24" r:id="rId24"/>
    <sheet name="ΥΨΟΣ Κ" sheetId="25" r:id="rId25"/>
    <sheet name="ΥΨΟΣ Α" sheetId="26" r:id="rId26"/>
    <sheet name="ΕΠΙ ΚΟΝΤΩ Κ" sheetId="27" r:id="rId27"/>
    <sheet name="ΕΠΙ ΚΟΝΤΩ Α" sheetId="28" r:id="rId28"/>
    <sheet name="ΣΦΑΙΡΑ Κ" sheetId="29" r:id="rId29"/>
    <sheet name="ΣΦΑΙΡΑ Α" sheetId="30" r:id="rId30"/>
    <sheet name="ΔΙΣΚΟΣ Κ" sheetId="31" r:id="rId31"/>
    <sheet name="ΔΙΣΚΟΣ Α" sheetId="32" r:id="rId32"/>
    <sheet name="ΑΚΟΝΤΙΟ Κ" sheetId="33" r:id="rId33"/>
    <sheet name="ΑΚΟΝΤΙΟ Α" sheetId="34" r:id="rId34"/>
    <sheet name="ΣΦΥΡΑ Κ" sheetId="35" r:id="rId35"/>
    <sheet name="ΣΦΥΡΑ Α" sheetId="36" r:id="rId36"/>
    <sheet name="ΕΠΤΑΘΛΟ" sheetId="37" r:id="rId37"/>
    <sheet name="ΔΕΚΑΘΛΟ" sheetId="38" r:id="rId38"/>
  </sheets>
  <externalReferences>
    <externalReference r:id="rId41"/>
  </externalReferences>
  <definedNames>
    <definedName name="_xlfn.AGGREGATE" hidden="1">#NAME?</definedName>
    <definedName name="_xlfn.SUMIFS" hidden="1">#NAME?</definedName>
    <definedName name="_xlnm.Print_Area" localSheetId="37">'ΔΕΚΑΘΛΟ'!$A$1:$AG$32</definedName>
    <definedName name="_xlnm.Print_Area" localSheetId="36">'ΕΠΤΑΘΛΟ'!$A$1:$AB$36</definedName>
  </definedNames>
  <calcPr fullCalcOnLoad="1"/>
</workbook>
</file>

<file path=xl/sharedStrings.xml><?xml version="1.0" encoding="utf-8"?>
<sst xmlns="http://schemas.openxmlformats.org/spreadsheetml/2006/main" count="2035" uniqueCount="193">
  <si>
    <t>ΦΥΛΛΟ: 1 ΑΠΟ 1</t>
  </si>
  <si>
    <t>ΕΝΙΑΙΟΣ ΔΙΟΙΚΗΤΙΚΟΣ ΤΟΜΕΑΣ ΠΡΩΤΟΒΑΘΜΙΑΣ ΚΑΙ ΔΕΥΤΕΡΟΒΑΘΜΙΑΣ ΕΚΠΑΙΔΕΥΣΗΣ                                         ΔΙΕΥΘΥΝΣΗ ΦΥΣΙΚΗΣ ΑΓΩΓΗΣ</t>
  </si>
  <si>
    <t>Π Ι Ν Α Κ Ι Ο    Δ Ρ Ο Μ Ω Ν</t>
  </si>
  <si>
    <t xml:space="preserve"> Α' ΦΑΣΗ                                         Β΄ ΦΑΣΗ                                   Γ΄ ΦΑΣΗ (ΤΕΛΙΚΗ)</t>
  </si>
  <si>
    <t>ΑΓΩΝΑΣ : ΣΧΟΛΙΚΟΙ ΑΓΩΝΕΣ ΚΛΑΣΣΙΚΟΥ ΑΘΛΗΤΙΣΜΟΥ ΛΥΚΕΙΩΝ</t>
  </si>
  <si>
    <t>Α'  ΦΑΣΗ</t>
  </si>
  <si>
    <t>ΣΤΙΒΟΣ : ΤΑΡΤΑΝ</t>
  </si>
  <si>
    <t>ΧΡΟΜΕΤΡΗΣΗ : ΧΕΙΡΟΣ</t>
  </si>
  <si>
    <t>ΑΝΕΜΟΜΕΤΡΟ : OXI</t>
  </si>
  <si>
    <t>Α/Α</t>
  </si>
  <si>
    <t>ΑΡΙΘΜΟΣ ΜΑΘ.</t>
  </si>
  <si>
    <t>ΣΕΙΡΑ -ΔΙΑΔΡΟΜΟΣ</t>
  </si>
  <si>
    <t>ΕΠΩΝΥΜΟ</t>
  </si>
  <si>
    <t>ΟΝΟΜΑ</t>
  </si>
  <si>
    <t>ΠΑΤΡΩΝΥΜΟ</t>
  </si>
  <si>
    <t>ΣΧΟΛΕΙΟ</t>
  </si>
  <si>
    <t>ΔΙΕΥΘΥΝΣΗ Δ.Ε.</t>
  </si>
  <si>
    <t>ΕΤΟΣ ΓΕΝ.</t>
  </si>
  <si>
    <t>ΑΡΙΘΜΟΣ  ΜΗΤΡΩΟΥ</t>
  </si>
  <si>
    <t>ΣΕΙΡΑ ΑΦΙΞΕΩΣ</t>
  </si>
  <si>
    <t>ΕΠΙΔΟΣΗ</t>
  </si>
  <si>
    <t>ΠΑΡΑΤΗΡΗΣΕΙΣ</t>
  </si>
  <si>
    <t>Χρ. Χειρός</t>
  </si>
  <si>
    <t>Χρ. Φωτ.Φ</t>
  </si>
  <si>
    <t>Ο   ΑΛΥΤΑΡΧΗΣ</t>
  </si>
  <si>
    <t>Ο   ΕΦΟΡΟΣ</t>
  </si>
  <si>
    <t>ΟΙ  ΚΡΙΤΕΣ:</t>
  </si>
  <si>
    <t>……………………………………………………</t>
  </si>
  <si>
    <t>……………………………………………</t>
  </si>
  <si>
    <t>ΚΑΙΡΙΚΕΣ ΣΥΝΘΗΚΕΣ</t>
  </si>
  <si>
    <t xml:space="preserve"> (ολογράφως)</t>
  </si>
  <si>
    <t>Άνεμος :</t>
  </si>
  <si>
    <t>…………………</t>
  </si>
  <si>
    <t>Θερμοκρασία :</t>
  </si>
  <si>
    <t>Υγρασία :</t>
  </si>
  <si>
    <t>ΚΛΗΡ.</t>
  </si>
  <si>
    <t>Π Ρ Ο Σ Π Α Θ Ε Ι Ε Σ</t>
  </si>
  <si>
    <t>ΚΑΛΥΤ.</t>
  </si>
  <si>
    <t>ΚΑΤΑ ΤΑΞΗ</t>
  </si>
  <si>
    <t>ΘΕΣΗΣ</t>
  </si>
  <si>
    <t>Επίδοση</t>
  </si>
  <si>
    <t>Άνεμος</t>
  </si>
  <si>
    <t>Π Ι Ν Α Κ Ι Ο   Ρ Ι Ψ Ε Ω Ν</t>
  </si>
  <si>
    <t xml:space="preserve">ΟΡΓΑΝΩΤΗΣ : Ο.Ε.Σ.Α. </t>
  </si>
  <si>
    <t xml:space="preserve">ΣΤΑΔΙΟ : </t>
  </si>
  <si>
    <t xml:space="preserve">ΠΟΛΗ ΤΕΛΕΣΗΣ : </t>
  </si>
  <si>
    <t xml:space="preserve">ΗΜΕΡ/ΝΙΑ ΤΕΛΕΣΗΣ : </t>
  </si>
  <si>
    <t xml:space="preserve">ΩΡΑ : </t>
  </si>
  <si>
    <t xml:space="preserve">ΑΓΩΝΙΣΜΑ :   </t>
  </si>
  <si>
    <t xml:space="preserve">ΑΓΩΝΙΣΜΑ :  </t>
  </si>
  <si>
    <t xml:space="preserve">ΑΓΩΝΙΣΜΑ : </t>
  </si>
  <si>
    <t>Π Ι Ν Α Κ Ι Ο  Ε Π Τ Α Θ Λ Ο Υ</t>
  </si>
  <si>
    <t xml:space="preserve">ΑΓΩΝΙΣΜΑ : ΒΑΘΜΟΛΟΓΙΑ  ΕΠΤΑΘΛΟΥ </t>
  </si>
  <si>
    <t>Αρ. Αθλ.</t>
  </si>
  <si>
    <t xml:space="preserve">            ΣΧΟΛΕΙΟ</t>
  </si>
  <si>
    <t>100μ ΕΜΠ</t>
  </si>
  <si>
    <t>ΒΑΘΜ</t>
  </si>
  <si>
    <t>ΥΨΟΣ</t>
  </si>
  <si>
    <t>ΣΦΑΙΡΑ</t>
  </si>
  <si>
    <t>200 μ.</t>
  </si>
  <si>
    <t>ΒΑΘΜ.1ης ΗΜΕΡΑΣ</t>
  </si>
  <si>
    <t>ΜΗΚΟΣ</t>
  </si>
  <si>
    <t>ΑΚΟΝΤΙΟ</t>
  </si>
  <si>
    <t>800μ.</t>
  </si>
  <si>
    <t>ΤΕΛΙΚΗ ΒΑΘΜΟΛΟΓΙΑ</t>
  </si>
  <si>
    <t>ΚΑΤΆ-ΤΑΞΗ</t>
  </si>
  <si>
    <t>ΕΤΟΣ          ΓΕΝ</t>
  </si>
  <si>
    <t>Έτος γεν.</t>
  </si>
  <si>
    <t xml:space="preserve">100 μ </t>
  </si>
  <si>
    <t>400 μ.</t>
  </si>
  <si>
    <t>110 μ. ΕΜΠ.</t>
  </si>
  <si>
    <t>ΚΑΤAΤΑΞΗ</t>
  </si>
  <si>
    <t>΄</t>
  </si>
  <si>
    <t>΄΄</t>
  </si>
  <si>
    <t xml:space="preserve">΄΄ </t>
  </si>
  <si>
    <t>ΗΜΕΡ/ΝΙΑ ΤΕΛΕΣΗΣ :</t>
  </si>
  <si>
    <t xml:space="preserve">                                                 Α΄ΦΑΣΗ                              Β΄ ΦΑΣΗ                        Γ΄ΦΑΣΗ</t>
  </si>
  <si>
    <t>Π Ι Ν Α Κ Ι Ο  Δ Ε Κ Α Θ Λ Ο Υ</t>
  </si>
  <si>
    <t>ΑΓΩΝΙΣΜΑ : ΒΑΘΜΟΛΟΓΙΑ  ΔΕΚΑΘΛΟΥ</t>
  </si>
  <si>
    <t>ΕΠΙ ΚΟΝΤΩ</t>
  </si>
  <si>
    <t>ΔΙΣΚΟΣ</t>
  </si>
  <si>
    <t>ΒΑΘΜ. 9 ΑΓΩΝ,</t>
  </si>
  <si>
    <t xml:space="preserve">                                        Α΄ΦΑΣΗ                              Β΄ ΦΑΣΗ                                 Γ΄ΦΑΣΗ</t>
  </si>
  <si>
    <t>1500μ.</t>
  </si>
  <si>
    <t>ΒΑΘΜ. 6 ΑΓΩΝ.</t>
  </si>
  <si>
    <t xml:space="preserve">ΣΤΙΒΟΣ : </t>
  </si>
  <si>
    <t xml:space="preserve">ΑΝΕΜΟΜΕΤΡΟ : </t>
  </si>
  <si>
    <t xml:space="preserve">ΧΡΟΜΕΤΡΗΣΗ : </t>
  </si>
  <si>
    <t>ΧΡΗΣΤΟΣ</t>
  </si>
  <si>
    <t>ΑΝΑΤ. ΑΤΤΙΚΗΣ</t>
  </si>
  <si>
    <t>ΑΓΩΝΙΣΜΑ :  ΥΨΟΣ ΚΟΡΙΤΣΙΩΝ</t>
  </si>
  <si>
    <t>ΠΑΝΑΓΙΩΤΗΣ</t>
  </si>
  <si>
    <t>ΑΓΩΝΙΣΜΑ :   800 Μ  ΚΟΡΙΡΣΙΩΝ</t>
  </si>
  <si>
    <t>ΑΘΑΝΑΣΙΟΣ</t>
  </si>
  <si>
    <t>ΙΩΑΝΝΗΣ</t>
  </si>
  <si>
    <t>ΑΛΙΓΙΑΝΝΗΣ</t>
  </si>
  <si>
    <t>ΓΕΩΡΓΙΟΣ</t>
  </si>
  <si>
    <t>ΝΙΚΟΛΑΟΣ</t>
  </si>
  <si>
    <t>ΔΗΜΗΤΡΙΟΣ</t>
  </si>
  <si>
    <t>2ο ΓΕΛ ΜΑΡΚΟΠΟΥΛΟΥ</t>
  </si>
  <si>
    <t>ΜΙΧΑΛΗ</t>
  </si>
  <si>
    <t>ΔΗΜΗΤΡΗΣ</t>
  </si>
  <si>
    <t>ΠΕΤΡΑΚΗΣ</t>
  </si>
  <si>
    <t>200 ΑΓΟΡΙΑ</t>
  </si>
  <si>
    <t>1ο ΓΕΛ ΚΟΡΩΠΙΟΥ</t>
  </si>
  <si>
    <t>ΝΟΜΙΚΟΣ</t>
  </si>
  <si>
    <t>3ο ΓΕΛ ΚΟΡΩΠΙΟΥ</t>
  </si>
  <si>
    <t>ΒΑΣΙΛΕΙΟΣ</t>
  </si>
  <si>
    <t>ΧΑΛΚΙΑΣ</t>
  </si>
  <si>
    <t>ΕΦΡΑΙΜ</t>
  </si>
  <si>
    <t>ΚΟΝΤΙΖΑΣ</t>
  </si>
  <si>
    <t>ΓΚΟΥΜΑΤΣΗΣ</t>
  </si>
  <si>
    <t>ΕΥΑΓΓΕΛΟΣ</t>
  </si>
  <si>
    <t>1ο ΓΕΛ ΡΑΦΗΝΑΣ</t>
  </si>
  <si>
    <t>2ο ΓΕΛ ΓΕΡΑΚΑ</t>
  </si>
  <si>
    <t>ΠΑΠΑΔΑΚΗΣ</t>
  </si>
  <si>
    <t>ΧΡΥΣΑΝΘΟΣ</t>
  </si>
  <si>
    <t>ΚΩΝ/ΝΟΣ</t>
  </si>
  <si>
    <t>ΜΠΟΥΜΠΟΥΡΑΣ</t>
  </si>
  <si>
    <t>ΓΕΛ ΩΡΩΠΟΥ</t>
  </si>
  <si>
    <t>ΛΕΟΝΤΙΑΔΗΣ</t>
  </si>
  <si>
    <t>ΔΙΟΝΥΣΙΟΣ</t>
  </si>
  <si>
    <t>ΓΡΑΒΑΝΗΣ</t>
  </si>
  <si>
    <t>ΚΑΡΟΥΣΟΣ</t>
  </si>
  <si>
    <t>ΠΑΝΑΓΙΩΤΗΣ-ΑΘΑΝ</t>
  </si>
  <si>
    <t>Α΄ΑΡΣΑΚΕΙΟ ΕΚΑΛΗΣ</t>
  </si>
  <si>
    <t>1ο ΓΕΛ ΣΠΑΤΩΝ</t>
  </si>
  <si>
    <t>ΝΤΟΥΡΟΥΠΗΣ</t>
  </si>
  <si>
    <t>ΒΑΝΑΚΑΡΗΣ</t>
  </si>
  <si>
    <t>ΑΓΓΕΛΟΣ</t>
  </si>
  <si>
    <t>ΣΤΑΥΡΟΣ</t>
  </si>
  <si>
    <t>2ο ΓΕΛ ΠΑΛΛΗΝΗΣ</t>
  </si>
  <si>
    <t>ΣΧ. Ι.Μ. ΠΑΝΑΓΙΩΤΟΠΟΥΛΟΥ</t>
  </si>
  <si>
    <t>ΕΥΘΙΔΗΣ</t>
  </si>
  <si>
    <t>ΓΕΛ ΘΡΑΚΟΜΑΚΕΔΟΝΩΝ</t>
  </si>
  <si>
    <t>ΦΛΩΡΟΣ-ΔΗΜΗΤΡΙΑΔΗΣ</t>
  </si>
  <si>
    <t>ΦΟΙΒΟΣ</t>
  </si>
  <si>
    <t>ΣΟΥΦΤΑΣ</t>
  </si>
  <si>
    <t>2ο ΓΕΛ  ΒΟΥΛΑΣ</t>
  </si>
  <si>
    <t>ΟΡΓΑΝΩΤΗΣ : Ο.Ε.Σ.Α. Δ.</t>
  </si>
  <si>
    <t xml:space="preserve">ΟΡΓΑΝΩΤΗΣ : Ο.Ε.Σ.Α.Δ </t>
  </si>
  <si>
    <t>ΟΡΓΑΝΩΤΗΣ : Ο.Ε.Σ.Α.Δ</t>
  </si>
  <si>
    <t>ΟΡΓΑΝΩΤΗΣ : Ο.Ε.Σ.Α. Δ</t>
  </si>
  <si>
    <t>ΟΡΓΑΝΩΤΗΣ : ΟΕΣΑΔ</t>
  </si>
  <si>
    <t xml:space="preserve">ΑΓΩΝΑΣ : ΣΧΟΛΙΚΟΙ ΑΓΩΝΕΣ ΚΛΑΣΙΚΟΥ ΑΘΛΗΤΙΣΜΟΥ </t>
  </si>
  <si>
    <t>ΟΡΓΑΝΩΤΗΣ : Ο.Ε.Σ.Α.Δ .</t>
  </si>
  <si>
    <t xml:space="preserve">ΟΡΓΑΝΩΤΗΣ : Ο.Ε.Σ.Α.Δ. </t>
  </si>
  <si>
    <t>ΟΡΓΑΝΩΤΗΣ : Ο.Ε.Σ.Α.Δ.</t>
  </si>
  <si>
    <t>Π Ι Ν Α Κ Ι Ο   Α Λ Μ Α Τ Ο Σ   Σ Ε    Υ Ψ Ο Σ    ΚΟΡΙΤΣΙΩΝ</t>
  </si>
  <si>
    <t>Π Ι Ν Α Κ Ι Ο   Α Λ Μ Α Τ Ο Σ   Σ Ε   Τ Ρ Ι Π Λ Ο Υ Ν   ΑΓΟΡΙΩΝ</t>
  </si>
  <si>
    <t>Π Ι Ν Α Κ Ι Ο   Α Λ Μ Α Τ Ο Σ   Σ Ε   Τ Ρ Ι Π Λ Ο Υ Ν     ΚΟΡΙΤΣΙΩΝ</t>
  </si>
  <si>
    <t>Π Ι Ν Α Κ Ι Ο   Α Λ Μ Α Τ Ο Σ   Σ Ε   Μ Η Κ Ο Σ           ΑΓΟΡΙΩΝ</t>
  </si>
  <si>
    <t>Π Ι Ν Α Κ Ι Ο   Α Λ Μ Α Τ Ο Σ   Σ Ε    Μ Η Κ Ο Σ                ΚΟΡΙΤΣΙΩΝ</t>
  </si>
  <si>
    <t>ΑΓΩΝΑΣ : ΣΧΟΛΙΚΟΙ ΑΓΩΝΕΣ ΚΛΑΣΙΚΟΥ ΑΘΛΗΤΙΣΜΟΥ</t>
  </si>
  <si>
    <t>2.000μ. Φ.Ε. ΑΓΟΡΙΩΝ</t>
  </si>
  <si>
    <t>2000μ. Φ.Ε. ΚΟΡΙΤΣΙΩΝ</t>
  </si>
  <si>
    <t>5.000μ. ΒΑΔΗΝ</t>
  </si>
  <si>
    <t>10.000 μ. ΒΑΔΗΝ</t>
  </si>
  <si>
    <t>400 ΕΜΠΟΔΙΑ ΑΓΟΡΙΩΝ</t>
  </si>
  <si>
    <t>400 ΕΜΠΟΔΙΑ ΚΟΡΙΤΣΙΩΝ</t>
  </si>
  <si>
    <t>110 ΕΜΠΟΔΙΑ ΑΓΟΡΙΩΝ</t>
  </si>
  <si>
    <t>100 ΕΜΠΟΔΙΑ ΚΟΡΙΤΣΙΩΝ</t>
  </si>
  <si>
    <t>ΑΝΕΜΟΜΕΤΡΟ :</t>
  </si>
  <si>
    <t>3.000Μ ΑΓΟΡΙΩΝ</t>
  </si>
  <si>
    <t>1.500Μ ΑΓΟΡΙΩΝ</t>
  </si>
  <si>
    <t>1.500Μ ΚΟΡΙΤΣΙΩΝ</t>
  </si>
  <si>
    <t>800 ΑΓΟΡΙΩΝ</t>
  </si>
  <si>
    <t>800 ΚΟΡΙΤΣΙΩΝ</t>
  </si>
  <si>
    <t>400 ΑΓΟΡΙΩΝ</t>
  </si>
  <si>
    <t>400 ΚΟΡΙΤΣΙΩΝ</t>
  </si>
  <si>
    <t>200 ΑΓΟΡΙΩΝ</t>
  </si>
  <si>
    <t>200 ΚΟΡΙΤΣΙΩΝ</t>
  </si>
  <si>
    <t>100 ΑΓΟΡΙΩΝ</t>
  </si>
  <si>
    <t>100 ΚΟΡΙΤΣΙΩΝ</t>
  </si>
  <si>
    <t>ΣΦΑΙΡΑ ΚΟΡΙΤΣΙΩΝ</t>
  </si>
  <si>
    <t>ΣΦΑΙΡΑ ΑΓΟΡΙΩΝ</t>
  </si>
  <si>
    <t>ΔΙΣΚΟΣ ΚΟΡΙΤΣΙΩΝ</t>
  </si>
  <si>
    <t>ΔΙΣΚΟΣ ΑΓΟΡΙΩΝ</t>
  </si>
  <si>
    <t>ΑΚΟΝΤΙΟ ΚΟΡΙΤΣΙΩΝ</t>
  </si>
  <si>
    <t>ΑΚΟΝΤΙΟ ΑΓΟΡΙΩΝ</t>
  </si>
  <si>
    <t>ΣΦΥΡΑ ΚΟΡΙΤΣΙΩΝ</t>
  </si>
  <si>
    <t>ΣΦΥΡΑ ΑΓΟΡΙΩΝ</t>
  </si>
  <si>
    <t>3.000Μ ΚΟΡΙΤΣΙΩΝ</t>
  </si>
  <si>
    <t>ΥΠΟΥΡΓΕΙΟ ΠΑΙΔΕΙΑΣ, ΘΡΗΣΚΕΥΜΑΤΩΝ ΚΑΙ ΑΘΛΗΤΙΣΜΟΥ                                                    ΔΙΕΥΘΥΝΣΗ ΦΥΣΙΚΗΣ ΑΓΩΓΗΣ</t>
  </si>
  <si>
    <t>ΥΠΟΥΡΓΕΙΟ ΠΑΙΔΕΙΑΣ, ΘΡΗΣΚΕΥΜΑΤΩΝ ΚΑΙ ΑΘΛΗΤΙΣΜΟΥ ΔΙΕΥΘΥΝΣΗ ΦΥΣΙΚΗΣ ΑΓΩΓΗΣ</t>
  </si>
  <si>
    <t>ΥΠΟΥΡΓΕΙΟ ΠΑΙΔΕΙΑΣ, ΘΡΗΣΚΕΥΜΑΤΩΝ ΚΑΙ ΑΘΛΗΤΙΣΜΟΥ  ΔΙΕΥΘΥΝΣΗ ΦΥΣΙΚΗΣ ΑΓΩΓΗΣ</t>
  </si>
  <si>
    <t>ΥΠΟΥΡΓΕΙΟ ΠΑΙΔΕΙΑΣ,ΘΡΗΣΚΕΥΜΑΤΩΝ ΚΑΙ ΑΘΛΗΤΙΣΜΟΥ ΔΙΕΥΘΥΝΣΗ ΦΥΣΙΚΗΣ ΑΓΩΓΗΣ</t>
  </si>
  <si>
    <t>ΥΠΟΥΡΓΕΙΟ ΠΑΙΔΕΙΑΣ,  ΘΡΗΣΚΕΥΜΑΤΩΝ ΚΑΙ ΑΘΛΗΤΙΣΜΟΥ ΔΙΕΥΘΥΝΣΗ ΦΥΣΙΚΗΣ ΑΓΩΓΗΣ</t>
  </si>
  <si>
    <t>Π Ι Ν Α Κ Ι Ο   Α Λ Μ Α Τ Ο Σ   Σ Ε    Υ Ψ Ο Σ     ΑΓΟΡΙΩΝ</t>
  </si>
  <si>
    <t xml:space="preserve">Π Ι Ν Α Κ Ι Ο   Α Λ Μ Α Τ Ο Σ    Ε Π Ι   Κ Ο Ν Τ Ω     ΚΟΡΙΤΣΙΩΝ </t>
  </si>
  <si>
    <t>Π Ι Ν Α Κ Ι Ο   Α Λ Μ Α Τ Ο Σ   Ε Π Ι    Κ Ο Ν Τ Ω    ΑΓΟΡΙΩΝ</t>
  </si>
  <si>
    <t xml:space="preserve">Π Ι Ν Α Κ Ι Ο   Ρ Ι Ψ Ε Ω Ν </t>
  </si>
  <si>
    <t>ΥΠΟΥΡΓΕΙΟ ΠΑΙΔΕΙΑΣ, ΘΡΗΣΚΕΥΜΑΤΩΝ ΚΑΙ ΑΘΛΗΤΙΣΜΟΥ     ΔΙΕΥΘΥΝΣΗ ΦΥΣΙΚΗΣ ΑΓΩΓΗΣ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</si>
</sst>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€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83">
    <font>
      <sz val="10"/>
      <name val="Arial Greek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56"/>
      <name val="Arial Greek"/>
      <family val="0"/>
    </font>
    <font>
      <sz val="12"/>
      <color indexed="8"/>
      <name val="Calibri"/>
      <family val="2"/>
    </font>
    <font>
      <b/>
      <sz val="10"/>
      <color indexed="30"/>
      <name val="Arial Greek"/>
      <family val="0"/>
    </font>
    <font>
      <b/>
      <sz val="20"/>
      <name val="Arial Greek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 Greek"/>
      <family val="0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8"/>
      <name val="Arial Greek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8"/>
      <name val="Arial Greek"/>
      <family val="0"/>
    </font>
    <font>
      <b/>
      <sz val="7"/>
      <name val="Arial Greek"/>
      <family val="0"/>
    </font>
    <font>
      <sz val="7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1"/>
      <name val="Arial Greek"/>
      <family val="0"/>
    </font>
    <font>
      <b/>
      <sz val="9"/>
      <name val="Arial Greek"/>
      <family val="0"/>
    </font>
    <font>
      <b/>
      <sz val="14"/>
      <name val="Arial Greek"/>
      <family val="0"/>
    </font>
    <font>
      <sz val="9"/>
      <name val="Arial Greek"/>
      <family val="0"/>
    </font>
    <font>
      <sz val="6"/>
      <name val="Arial Greek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b/>
      <sz val="10"/>
      <color rgb="FF0070C0"/>
      <name val="Arial Greek"/>
      <family val="0"/>
    </font>
    <font>
      <sz val="10"/>
      <color rgb="FF000000"/>
      <name val="Arial"/>
      <family val="2"/>
    </font>
    <font>
      <b/>
      <sz val="10"/>
      <color theme="3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3" fillId="20" borderId="1" applyNumberFormat="0" applyAlignment="0" applyProtection="0"/>
    <xf numFmtId="0" fontId="64" fillId="21" borderId="2" applyNumberForma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5" fillId="28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165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72" fillId="31" borderId="0" applyNumberFormat="0" applyBorder="0" applyAlignment="0" applyProtection="0"/>
    <xf numFmtId="9" fontId="6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1" fillId="32" borderId="7" applyNumberFormat="0" applyFont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8" borderId="1" applyNumberFormat="0" applyAlignment="0" applyProtection="0"/>
  </cellStyleXfs>
  <cellXfs count="552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4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2" fontId="11" fillId="0" borderId="15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1" fontId="14" fillId="0" borderId="16" xfId="0" applyNumberFormat="1" applyFont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/>
    </xf>
    <xf numFmtId="1" fontId="14" fillId="0" borderId="22" xfId="0" applyNumberFormat="1" applyFont="1" applyBorder="1" applyAlignment="1">
      <alignment horizontal="left" vertical="center"/>
    </xf>
    <xf numFmtId="1" fontId="4" fillId="0" borderId="26" xfId="0" applyNumberFormat="1" applyFont="1" applyBorder="1" applyAlignment="1">
      <alignment horizontal="left" vertical="center"/>
    </xf>
    <xf numFmtId="4" fontId="4" fillId="0" borderId="26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1" fontId="14" fillId="0" borderId="23" xfId="0" applyNumberFormat="1" applyFont="1" applyBorder="1" applyAlignment="1">
      <alignment horizontal="left" vertical="center"/>
    </xf>
    <xf numFmtId="1" fontId="4" fillId="0" borderId="21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" fontId="4" fillId="0" borderId="23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" fontId="17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left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" fontId="11" fillId="0" borderId="15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49" fontId="4" fillId="0" borderId="35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1" fontId="14" fillId="0" borderId="32" xfId="0" applyNumberFormat="1" applyFont="1" applyBorder="1" applyAlignment="1">
      <alignment horizontal="left" vertical="center"/>
    </xf>
    <xf numFmtId="1" fontId="14" fillId="0" borderId="18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1" fontId="14" fillId="0" borderId="40" xfId="0" applyNumberFormat="1" applyFont="1" applyBorder="1" applyAlignment="1">
      <alignment horizontal="left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4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74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/>
    </xf>
    <xf numFmtId="0" fontId="11" fillId="34" borderId="10" xfId="0" applyFont="1" applyFill="1" applyBorder="1" applyAlignment="1">
      <alignment vertical="center"/>
    </xf>
    <xf numFmtId="0" fontId="12" fillId="34" borderId="11" xfId="0" applyFont="1" applyFill="1" applyBorder="1" applyAlignment="1">
      <alignment/>
    </xf>
    <xf numFmtId="0" fontId="21" fillId="0" borderId="43" xfId="0" applyFont="1" applyBorder="1" applyAlignment="1">
      <alignment horizontal="center" vertical="center" wrapText="1"/>
    </xf>
    <xf numFmtId="1" fontId="24" fillId="0" borderId="31" xfId="0" applyNumberFormat="1" applyFont="1" applyBorder="1" applyAlignment="1">
      <alignment horizontal="left" vertical="center"/>
    </xf>
    <xf numFmtId="1" fontId="11" fillId="0" borderId="32" xfId="0" applyNumberFormat="1" applyFont="1" applyBorder="1" applyAlignment="1">
      <alignment horizontal="left" vertical="center"/>
    </xf>
    <xf numFmtId="1" fontId="11" fillId="0" borderId="26" xfId="0" applyNumberFormat="1" applyFont="1" applyBorder="1" applyAlignment="1">
      <alignment horizontal="left" vertical="center"/>
    </xf>
    <xf numFmtId="1" fontId="24" fillId="0" borderId="26" xfId="0" applyNumberFormat="1" applyFont="1" applyBorder="1" applyAlignment="1">
      <alignment horizontal="left" vertical="center"/>
    </xf>
    <xf numFmtId="1" fontId="24" fillId="0" borderId="32" xfId="0" applyNumberFormat="1" applyFont="1" applyBorder="1" applyAlignment="1">
      <alignment horizontal="left" vertical="center"/>
    </xf>
    <xf numFmtId="2" fontId="24" fillId="0" borderId="31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1" fontId="24" fillId="0" borderId="31" xfId="0" applyNumberFormat="1" applyFont="1" applyBorder="1" applyAlignment="1">
      <alignment horizontal="center" vertical="center"/>
    </xf>
    <xf numFmtId="2" fontId="24" fillId="0" borderId="26" xfId="0" applyNumberFormat="1" applyFont="1" applyBorder="1" applyAlignment="1">
      <alignment horizontal="center" vertical="center"/>
    </xf>
    <xf numFmtId="1" fontId="24" fillId="0" borderId="26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left" vertical="center"/>
    </xf>
    <xf numFmtId="1" fontId="11" fillId="0" borderId="18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24" fillId="0" borderId="15" xfId="0" applyNumberFormat="1" applyFont="1" applyBorder="1" applyAlignment="1">
      <alignment horizontal="left" vertical="center"/>
    </xf>
    <xf numFmtId="1" fontId="24" fillId="0" borderId="18" xfId="0" applyNumberFormat="1" applyFont="1" applyBorder="1" applyAlignment="1">
      <alignment horizontal="left" vertical="center"/>
    </xf>
    <xf numFmtId="2" fontId="24" fillId="0" borderId="14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left" vertical="center" wrapText="1"/>
    </xf>
    <xf numFmtId="1" fontId="11" fillId="0" borderId="15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4" fillId="0" borderId="50" xfId="0" applyNumberFormat="1" applyFont="1" applyBorder="1" applyAlignment="1">
      <alignment horizontal="left" vertical="center"/>
    </xf>
    <xf numFmtId="1" fontId="24" fillId="0" borderId="40" xfId="0" applyNumberFormat="1" applyFont="1" applyBorder="1" applyAlignment="1">
      <alignment horizontal="left" vertical="center"/>
    </xf>
    <xf numFmtId="1" fontId="24" fillId="0" borderId="51" xfId="0" applyNumberFormat="1" applyFont="1" applyBorder="1" applyAlignment="1">
      <alignment horizontal="left" vertical="center"/>
    </xf>
    <xf numFmtId="2" fontId="24" fillId="0" borderId="50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2" fontId="24" fillId="0" borderId="40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2" fontId="24" fillId="0" borderId="55" xfId="0" applyNumberFormat="1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1" fontId="24" fillId="0" borderId="55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10" fillId="34" borderId="60" xfId="0" applyFont="1" applyFill="1" applyBorder="1" applyAlignment="1">
      <alignment vertical="center"/>
    </xf>
    <xf numFmtId="0" fontId="10" fillId="34" borderId="39" xfId="0" applyFont="1" applyFill="1" applyBorder="1" applyAlignment="1">
      <alignment vertical="center"/>
    </xf>
    <xf numFmtId="0" fontId="10" fillId="34" borderId="37" xfId="0" applyFont="1" applyFill="1" applyBorder="1" applyAlignment="1">
      <alignment vertical="center"/>
    </xf>
    <xf numFmtId="0" fontId="11" fillId="34" borderId="37" xfId="0" applyFont="1" applyFill="1" applyBorder="1" applyAlignment="1">
      <alignment horizontal="left" vertical="center"/>
    </xf>
    <xf numFmtId="0" fontId="20" fillId="34" borderId="38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/>
    </xf>
    <xf numFmtId="0" fontId="11" fillId="34" borderId="6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4" fillId="34" borderId="10" xfId="0" applyFont="1" applyFill="1" applyBorder="1" applyAlignment="1">
      <alignment vertical="center"/>
    </xf>
    <xf numFmtId="0" fontId="26" fillId="0" borderId="44" xfId="0" applyFont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2" fontId="17" fillId="0" borderId="31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2" fontId="28" fillId="0" borderId="32" xfId="0" applyNumberFormat="1" applyFont="1" applyFill="1" applyBorder="1" applyAlignment="1">
      <alignment horizontal="center" vertical="center"/>
    </xf>
    <xf numFmtId="0" fontId="26" fillId="0" borderId="47" xfId="0" applyFont="1" applyBorder="1" applyAlignment="1">
      <alignment horizontal="left" vertical="center"/>
    </xf>
    <xf numFmtId="0" fontId="26" fillId="0" borderId="62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26" fillId="0" borderId="47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65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30" fillId="0" borderId="66" xfId="0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left" vertical="center"/>
    </xf>
    <xf numFmtId="1" fontId="24" fillId="0" borderId="21" xfId="0" applyNumberFormat="1" applyFont="1" applyBorder="1" applyAlignment="1">
      <alignment horizontal="left" vertical="center"/>
    </xf>
    <xf numFmtId="1" fontId="24" fillId="0" borderId="34" xfId="0" applyNumberFormat="1" applyFont="1" applyBorder="1" applyAlignment="1">
      <alignment horizontal="left" vertical="center"/>
    </xf>
    <xf numFmtId="2" fontId="24" fillId="0" borderId="20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0" fontId="13" fillId="33" borderId="37" xfId="0" applyFont="1" applyFill="1" applyBorder="1" applyAlignment="1">
      <alignment horizontal="left"/>
    </xf>
    <xf numFmtId="0" fontId="13" fillId="33" borderId="38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4" fillId="0" borderId="68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66" xfId="0" applyFont="1" applyBorder="1" applyAlignment="1">
      <alignment horizontal="left" vertical="center"/>
    </xf>
    <xf numFmtId="0" fontId="17" fillId="0" borderId="69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2" fontId="17" fillId="0" borderId="36" xfId="0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1" fontId="28" fillId="0" borderId="68" xfId="0" applyNumberFormat="1" applyFont="1" applyFill="1" applyBorder="1" applyAlignment="1">
      <alignment horizontal="center" vertical="center"/>
    </xf>
    <xf numFmtId="1" fontId="28" fillId="0" borderId="60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2" fontId="17" fillId="0" borderId="71" xfId="0" applyNumberFormat="1" applyFont="1" applyBorder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72" xfId="0" applyNumberFormat="1" applyFont="1" applyFill="1" applyBorder="1" applyAlignment="1">
      <alignment horizontal="center" vertical="center"/>
    </xf>
    <xf numFmtId="2" fontId="14" fillId="0" borderId="55" xfId="0" applyNumberFormat="1" applyFont="1" applyFill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2" fontId="14" fillId="0" borderId="73" xfId="0" applyNumberFormat="1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31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56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/>
    </xf>
    <xf numFmtId="0" fontId="32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55" fillId="0" borderId="18" xfId="0" applyFont="1" applyFill="1" applyBorder="1" applyAlignment="1">
      <alignment horizontal="left" vertical="center"/>
    </xf>
    <xf numFmtId="2" fontId="6" fillId="0" borderId="49" xfId="0" applyNumberFormat="1" applyFont="1" applyFill="1" applyBorder="1" applyAlignment="1">
      <alignment horizontal="left" vertical="center"/>
    </xf>
    <xf numFmtId="2" fontId="4" fillId="0" borderId="49" xfId="0" applyNumberFormat="1" applyFont="1" applyFill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4" fillId="0" borderId="74" xfId="0" applyNumberFormat="1" applyFont="1" applyBorder="1" applyAlignment="1">
      <alignment horizontal="left" vertical="center"/>
    </xf>
    <xf numFmtId="1" fontId="4" fillId="0" borderId="49" xfId="0" applyNumberFormat="1" applyFont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81" fillId="0" borderId="15" xfId="0" applyFont="1" applyBorder="1" applyAlignment="1">
      <alignment vertical="center" wrapText="1"/>
    </xf>
    <xf numFmtId="0" fontId="81" fillId="0" borderId="15" xfId="0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left" vertical="center"/>
    </xf>
    <xf numFmtId="1" fontId="4" fillId="0" borderId="71" xfId="0" applyNumberFormat="1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1" fontId="14" fillId="0" borderId="27" xfId="0" applyNumberFormat="1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18" fillId="0" borderId="15" xfId="33" applyBorder="1">
      <alignment/>
      <protection/>
    </xf>
    <xf numFmtId="0" fontId="1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right"/>
    </xf>
    <xf numFmtId="0" fontId="1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3" fillId="0" borderId="4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11" fillId="33" borderId="6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6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5" fillId="33" borderId="0" xfId="0" applyFont="1" applyFill="1" applyAlignment="1">
      <alignment horizontal="left" vertical="center"/>
    </xf>
    <xf numFmtId="0" fontId="0" fillId="0" borderId="23" xfId="0" applyBorder="1" applyAlignment="1">
      <alignment horizontal="center" wrapText="1"/>
    </xf>
    <xf numFmtId="0" fontId="82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13" fillId="0" borderId="7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0" fillId="0" borderId="70" xfId="0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59" fillId="33" borderId="0" xfId="0" applyFont="1" applyFill="1" applyAlignment="1">
      <alignment horizontal="left"/>
    </xf>
    <xf numFmtId="0" fontId="54" fillId="0" borderId="43" xfId="0" applyFont="1" applyBorder="1" applyAlignment="1">
      <alignment horizontal="center" vertical="center" wrapText="1"/>
    </xf>
    <xf numFmtId="0" fontId="35" fillId="33" borderId="0" xfId="0" applyFont="1" applyFill="1" applyAlignment="1">
      <alignment horizontal="left"/>
    </xf>
    <xf numFmtId="0" fontId="17" fillId="34" borderId="0" xfId="0" applyFont="1" applyFill="1" applyAlignment="1">
      <alignment horizontal="center" vertical="center"/>
    </xf>
    <xf numFmtId="0" fontId="10" fillId="34" borderId="6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11" fillId="34" borderId="6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4" fillId="34" borderId="60" xfId="0" applyFont="1" applyFill="1" applyBorder="1" applyAlignment="1">
      <alignment horizontal="left" vertical="center"/>
    </xf>
    <xf numFmtId="0" fontId="21" fillId="0" borderId="7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textRotation="60" wrapText="1"/>
    </xf>
    <xf numFmtId="0" fontId="21" fillId="0" borderId="69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3" fillId="35" borderId="43" xfId="0" applyFont="1" applyFill="1" applyBorder="1" applyAlignment="1">
      <alignment horizontal="center" vertical="center" wrapText="1"/>
    </xf>
    <xf numFmtId="0" fontId="22" fillId="35" borderId="78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textRotation="60" wrapText="1"/>
    </xf>
    <xf numFmtId="0" fontId="0" fillId="0" borderId="43" xfId="0" applyBorder="1" applyAlignment="1">
      <alignment horizontal="center" vertical="center" textRotation="60" wrapText="1"/>
    </xf>
    <xf numFmtId="0" fontId="21" fillId="0" borderId="43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right"/>
    </xf>
    <xf numFmtId="0" fontId="21" fillId="0" borderId="79" xfId="0" applyFont="1" applyBorder="1" applyAlignment="1">
      <alignment horizontal="center" vertical="center" textRotation="60" wrapText="1"/>
    </xf>
    <xf numFmtId="0" fontId="21" fillId="0" borderId="0" xfId="0" applyFont="1" applyBorder="1" applyAlignment="1">
      <alignment horizontal="center" vertical="center" textRotation="60" wrapText="1"/>
    </xf>
    <xf numFmtId="0" fontId="21" fillId="0" borderId="80" xfId="0" applyFont="1" applyBorder="1" applyAlignment="1">
      <alignment horizontal="center" vertical="center" textRotation="60" wrapText="1"/>
    </xf>
    <xf numFmtId="0" fontId="0" fillId="0" borderId="28" xfId="0" applyBorder="1" applyAlignment="1">
      <alignment textRotation="60"/>
    </xf>
    <xf numFmtId="0" fontId="14" fillId="34" borderId="37" xfId="0" applyFont="1" applyFill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2" fillId="36" borderId="78" xfId="0" applyFont="1" applyFill="1" applyBorder="1" applyAlignment="1">
      <alignment horizontal="center" vertical="center" wrapText="1"/>
    </xf>
    <xf numFmtId="0" fontId="22" fillId="36" borderId="52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ΜΗΤΡΩΟ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2324100</xdr:colOff>
      <xdr:row>4</xdr:row>
      <xdr:rowOff>19050</xdr:rowOff>
    </xdr:from>
    <xdr:to>
      <xdr:col>4</xdr:col>
      <xdr:colOff>66675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2386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0201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838200</xdr:colOff>
      <xdr:row>3</xdr:row>
      <xdr:rowOff>152400</xdr:rowOff>
    </xdr:from>
    <xdr:to>
      <xdr:col>5</xdr:col>
      <xdr:colOff>1190625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6629400" y="16478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457200</xdr:colOff>
      <xdr:row>0</xdr:row>
      <xdr:rowOff>19050</xdr:rowOff>
    </xdr:from>
    <xdr:to>
      <xdr:col>3</xdr:col>
      <xdr:colOff>781050</xdr:colOff>
      <xdr:row>1</xdr:row>
      <xdr:rowOff>276225</xdr:rowOff>
    </xdr:to>
    <xdr:pic>
      <xdr:nvPicPr>
        <xdr:cNvPr id="4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9050"/>
          <a:ext cx="1152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142875</xdr:rowOff>
    </xdr:from>
    <xdr:to>
      <xdr:col>4</xdr:col>
      <xdr:colOff>609600</xdr:colOff>
      <xdr:row>4</xdr:row>
      <xdr:rowOff>190500</xdr:rowOff>
    </xdr:to>
    <xdr:sp>
      <xdr:nvSpPr>
        <xdr:cNvPr id="1" name="Flowchart: Process 2"/>
        <xdr:cNvSpPr>
          <a:spLocks/>
        </xdr:cNvSpPr>
      </xdr:nvSpPr>
      <xdr:spPr>
        <a:xfrm>
          <a:off x="4610100" y="18669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1533525</xdr:colOff>
      <xdr:row>3</xdr:row>
      <xdr:rowOff>161925</xdr:rowOff>
    </xdr:from>
    <xdr:to>
      <xdr:col>6</xdr:col>
      <xdr:colOff>1895475</xdr:colOff>
      <xdr:row>4</xdr:row>
      <xdr:rowOff>209550</xdr:rowOff>
    </xdr:to>
    <xdr:sp>
      <xdr:nvSpPr>
        <xdr:cNvPr id="2" name="Flowchart: Process 3"/>
        <xdr:cNvSpPr>
          <a:spLocks/>
        </xdr:cNvSpPr>
      </xdr:nvSpPr>
      <xdr:spPr>
        <a:xfrm>
          <a:off x="8496300" y="188595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1114425</xdr:colOff>
      <xdr:row>3</xdr:row>
      <xdr:rowOff>152400</xdr:rowOff>
    </xdr:from>
    <xdr:to>
      <xdr:col>6</xdr:col>
      <xdr:colOff>114300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6724650" y="18764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523875</xdr:colOff>
      <xdr:row>0</xdr:row>
      <xdr:rowOff>123825</xdr:rowOff>
    </xdr:from>
    <xdr:to>
      <xdr:col>3</xdr:col>
      <xdr:colOff>962025</xdr:colOff>
      <xdr:row>1</xdr:row>
      <xdr:rowOff>381000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238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142875</xdr:rowOff>
    </xdr:from>
    <xdr:to>
      <xdr:col>4</xdr:col>
      <xdr:colOff>361950</xdr:colOff>
      <xdr:row>4</xdr:row>
      <xdr:rowOff>190500</xdr:rowOff>
    </xdr:to>
    <xdr:sp>
      <xdr:nvSpPr>
        <xdr:cNvPr id="1" name="Flowchart: Process 2"/>
        <xdr:cNvSpPr>
          <a:spLocks/>
        </xdr:cNvSpPr>
      </xdr:nvSpPr>
      <xdr:spPr>
        <a:xfrm>
          <a:off x="3543300" y="18669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9050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8954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438150</xdr:colOff>
      <xdr:row>1</xdr:row>
      <xdr:rowOff>257175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142875</xdr:rowOff>
    </xdr:from>
    <xdr:to>
      <xdr:col>4</xdr:col>
      <xdr:colOff>381000</xdr:colOff>
      <xdr:row>4</xdr:row>
      <xdr:rowOff>190500</xdr:rowOff>
    </xdr:to>
    <xdr:sp>
      <xdr:nvSpPr>
        <xdr:cNvPr id="1" name="Flowchart: Process 2"/>
        <xdr:cNvSpPr>
          <a:spLocks/>
        </xdr:cNvSpPr>
      </xdr:nvSpPr>
      <xdr:spPr>
        <a:xfrm>
          <a:off x="4619625" y="19050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1352550</xdr:colOff>
      <xdr:row>4</xdr:row>
      <xdr:rowOff>19050</xdr:rowOff>
    </xdr:from>
    <xdr:to>
      <xdr:col>6</xdr:col>
      <xdr:colOff>1685925</xdr:colOff>
      <xdr:row>4</xdr:row>
      <xdr:rowOff>228600</xdr:rowOff>
    </xdr:to>
    <xdr:sp>
      <xdr:nvSpPr>
        <xdr:cNvPr id="2" name="Flowchart: Process 4"/>
        <xdr:cNvSpPr>
          <a:spLocks/>
        </xdr:cNvSpPr>
      </xdr:nvSpPr>
      <xdr:spPr>
        <a:xfrm>
          <a:off x="8562975" y="194310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800100</xdr:colOff>
      <xdr:row>4</xdr:row>
      <xdr:rowOff>28575</xdr:rowOff>
    </xdr:from>
    <xdr:to>
      <xdr:col>5</xdr:col>
      <xdr:colOff>1143000</xdr:colOff>
      <xdr:row>4</xdr:row>
      <xdr:rowOff>238125</xdr:rowOff>
    </xdr:to>
    <xdr:sp>
      <xdr:nvSpPr>
        <xdr:cNvPr id="3" name="Flowchart: Process 5"/>
        <xdr:cNvSpPr>
          <a:spLocks/>
        </xdr:cNvSpPr>
      </xdr:nvSpPr>
      <xdr:spPr>
        <a:xfrm>
          <a:off x="6657975" y="19526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581025</xdr:colOff>
      <xdr:row>0</xdr:row>
      <xdr:rowOff>209550</xdr:rowOff>
    </xdr:from>
    <xdr:to>
      <xdr:col>3</xdr:col>
      <xdr:colOff>1000125</xdr:colOff>
      <xdr:row>1</xdr:row>
      <xdr:rowOff>466725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095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4</xdr:col>
      <xdr:colOff>390525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4724400" y="19812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28575</xdr:rowOff>
    </xdr:from>
    <xdr:to>
      <xdr:col>6</xdr:col>
      <xdr:colOff>1600200</xdr:colOff>
      <xdr:row>4</xdr:row>
      <xdr:rowOff>238125</xdr:rowOff>
    </xdr:to>
    <xdr:sp>
      <xdr:nvSpPr>
        <xdr:cNvPr id="2" name="Flowchart: Process 3"/>
        <xdr:cNvSpPr>
          <a:spLocks/>
        </xdr:cNvSpPr>
      </xdr:nvSpPr>
      <xdr:spPr>
        <a:xfrm>
          <a:off x="8553450" y="20002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762000</xdr:colOff>
      <xdr:row>4</xdr:row>
      <xdr:rowOff>19050</xdr:rowOff>
    </xdr:from>
    <xdr:to>
      <xdr:col>5</xdr:col>
      <xdr:colOff>1114425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6705600" y="19907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542925</xdr:colOff>
      <xdr:row>0</xdr:row>
      <xdr:rowOff>266700</xdr:rowOff>
    </xdr:from>
    <xdr:to>
      <xdr:col>3</xdr:col>
      <xdr:colOff>981075</xdr:colOff>
      <xdr:row>1</xdr:row>
      <xdr:rowOff>523875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667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2466975</xdr:colOff>
      <xdr:row>4</xdr:row>
      <xdr:rowOff>19050</xdr:rowOff>
    </xdr:from>
    <xdr:to>
      <xdr:col>3</xdr:col>
      <xdr:colOff>2819400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381500" y="19240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1428750</xdr:colOff>
      <xdr:row>4</xdr:row>
      <xdr:rowOff>9525</xdr:rowOff>
    </xdr:from>
    <xdr:to>
      <xdr:col>6</xdr:col>
      <xdr:colOff>1771650</xdr:colOff>
      <xdr:row>4</xdr:row>
      <xdr:rowOff>219075</xdr:rowOff>
    </xdr:to>
    <xdr:sp>
      <xdr:nvSpPr>
        <xdr:cNvPr id="2" name="Flowchart: Process 3"/>
        <xdr:cNvSpPr>
          <a:spLocks/>
        </xdr:cNvSpPr>
      </xdr:nvSpPr>
      <xdr:spPr>
        <a:xfrm>
          <a:off x="8886825" y="19145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600075</xdr:colOff>
      <xdr:row>4</xdr:row>
      <xdr:rowOff>9525</xdr:rowOff>
    </xdr:from>
    <xdr:to>
      <xdr:col>5</xdr:col>
      <xdr:colOff>952500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705600" y="19145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704850</xdr:colOff>
      <xdr:row>0</xdr:row>
      <xdr:rowOff>180975</xdr:rowOff>
    </xdr:from>
    <xdr:to>
      <xdr:col>3</xdr:col>
      <xdr:colOff>1143000</xdr:colOff>
      <xdr:row>1</xdr:row>
      <xdr:rowOff>438150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809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2305050</xdr:colOff>
      <xdr:row>3</xdr:row>
      <xdr:rowOff>142875</xdr:rowOff>
    </xdr:from>
    <xdr:to>
      <xdr:col>4</xdr:col>
      <xdr:colOff>28575</xdr:colOff>
      <xdr:row>4</xdr:row>
      <xdr:rowOff>190500</xdr:rowOff>
    </xdr:to>
    <xdr:sp>
      <xdr:nvSpPr>
        <xdr:cNvPr id="1" name="Flowchart: Process 2"/>
        <xdr:cNvSpPr>
          <a:spLocks/>
        </xdr:cNvSpPr>
      </xdr:nvSpPr>
      <xdr:spPr>
        <a:xfrm>
          <a:off x="4219575" y="188595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1666875</xdr:colOff>
      <xdr:row>3</xdr:row>
      <xdr:rowOff>152400</xdr:rowOff>
    </xdr:from>
    <xdr:to>
      <xdr:col>7</xdr:col>
      <xdr:colOff>47625</xdr:colOff>
      <xdr:row>4</xdr:row>
      <xdr:rowOff>200025</xdr:rowOff>
    </xdr:to>
    <xdr:sp>
      <xdr:nvSpPr>
        <xdr:cNvPr id="2" name="Flowchart: Process 3"/>
        <xdr:cNvSpPr>
          <a:spLocks/>
        </xdr:cNvSpPr>
      </xdr:nvSpPr>
      <xdr:spPr>
        <a:xfrm>
          <a:off x="8820150" y="18954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828675</xdr:colOff>
      <xdr:row>3</xdr:row>
      <xdr:rowOff>152400</xdr:rowOff>
    </xdr:from>
    <xdr:to>
      <xdr:col>5</xdr:col>
      <xdr:colOff>1181100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6629400" y="18954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476250</xdr:colOff>
      <xdr:row>0</xdr:row>
      <xdr:rowOff>209550</xdr:rowOff>
    </xdr:from>
    <xdr:to>
      <xdr:col>3</xdr:col>
      <xdr:colOff>914400</xdr:colOff>
      <xdr:row>1</xdr:row>
      <xdr:rowOff>466725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0955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2543175</xdr:colOff>
      <xdr:row>3</xdr:row>
      <xdr:rowOff>142875</xdr:rowOff>
    </xdr:from>
    <xdr:to>
      <xdr:col>4</xdr:col>
      <xdr:colOff>295275</xdr:colOff>
      <xdr:row>4</xdr:row>
      <xdr:rowOff>200025</xdr:rowOff>
    </xdr:to>
    <xdr:sp>
      <xdr:nvSpPr>
        <xdr:cNvPr id="1" name="Flowchart: Process 2"/>
        <xdr:cNvSpPr>
          <a:spLocks/>
        </xdr:cNvSpPr>
      </xdr:nvSpPr>
      <xdr:spPr>
        <a:xfrm>
          <a:off x="4457700" y="1981200"/>
          <a:ext cx="35242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1352550</xdr:colOff>
      <xdr:row>3</xdr:row>
      <xdr:rowOff>161925</xdr:rowOff>
    </xdr:from>
    <xdr:to>
      <xdr:col>6</xdr:col>
      <xdr:colOff>1695450</xdr:colOff>
      <xdr:row>4</xdr:row>
      <xdr:rowOff>209550</xdr:rowOff>
    </xdr:to>
    <xdr:sp>
      <xdr:nvSpPr>
        <xdr:cNvPr id="2" name="Flowchart: Process 3"/>
        <xdr:cNvSpPr>
          <a:spLocks/>
        </xdr:cNvSpPr>
      </xdr:nvSpPr>
      <xdr:spPr>
        <a:xfrm>
          <a:off x="8486775" y="20002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800100</xdr:colOff>
      <xdr:row>4</xdr:row>
      <xdr:rowOff>19050</xdr:rowOff>
    </xdr:from>
    <xdr:to>
      <xdr:col>5</xdr:col>
      <xdr:colOff>1143000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6581775" y="20193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733425</xdr:colOff>
      <xdr:row>0</xdr:row>
      <xdr:rowOff>323850</xdr:rowOff>
    </xdr:from>
    <xdr:to>
      <xdr:col>3</xdr:col>
      <xdr:colOff>1152525</xdr:colOff>
      <xdr:row>1</xdr:row>
      <xdr:rowOff>581025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3238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2743200</xdr:colOff>
      <xdr:row>4</xdr:row>
      <xdr:rowOff>19050</xdr:rowOff>
    </xdr:from>
    <xdr:to>
      <xdr:col>4</xdr:col>
      <xdr:colOff>238125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657725" y="1933575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1228725</xdr:colOff>
      <xdr:row>3</xdr:row>
      <xdr:rowOff>152400</xdr:rowOff>
    </xdr:from>
    <xdr:to>
      <xdr:col>6</xdr:col>
      <xdr:colOff>1581150</xdr:colOff>
      <xdr:row>4</xdr:row>
      <xdr:rowOff>209550</xdr:rowOff>
    </xdr:to>
    <xdr:sp>
      <xdr:nvSpPr>
        <xdr:cNvPr id="2" name="Flowchart: Process 3"/>
        <xdr:cNvSpPr>
          <a:spLocks/>
        </xdr:cNvSpPr>
      </xdr:nvSpPr>
      <xdr:spPr>
        <a:xfrm>
          <a:off x="8601075" y="1905000"/>
          <a:ext cx="35242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590550</xdr:colOff>
      <xdr:row>4</xdr:row>
      <xdr:rowOff>9525</xdr:rowOff>
    </xdr:from>
    <xdr:to>
      <xdr:col>5</xdr:col>
      <xdr:colOff>933450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610350" y="19240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685800</xdr:colOff>
      <xdr:row>0</xdr:row>
      <xdr:rowOff>152400</xdr:rowOff>
    </xdr:from>
    <xdr:to>
      <xdr:col>3</xdr:col>
      <xdr:colOff>1123950</xdr:colOff>
      <xdr:row>1</xdr:row>
      <xdr:rowOff>409575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524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123825</xdr:rowOff>
    </xdr:from>
    <xdr:to>
      <xdr:col>4</xdr:col>
      <xdr:colOff>361950</xdr:colOff>
      <xdr:row>4</xdr:row>
      <xdr:rowOff>171450</xdr:rowOff>
    </xdr:to>
    <xdr:sp>
      <xdr:nvSpPr>
        <xdr:cNvPr id="1" name="Flowchart: Process 2"/>
        <xdr:cNvSpPr>
          <a:spLocks/>
        </xdr:cNvSpPr>
      </xdr:nvSpPr>
      <xdr:spPr>
        <a:xfrm>
          <a:off x="4467225" y="19335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1457325</xdr:colOff>
      <xdr:row>4</xdr:row>
      <xdr:rowOff>19050</xdr:rowOff>
    </xdr:from>
    <xdr:to>
      <xdr:col>6</xdr:col>
      <xdr:colOff>1809750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534400" y="19907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952500</xdr:colOff>
      <xdr:row>4</xdr:row>
      <xdr:rowOff>19050</xdr:rowOff>
    </xdr:from>
    <xdr:to>
      <xdr:col>5</xdr:col>
      <xdr:colOff>1295400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6677025" y="19907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0</xdr:row>
      <xdr:rowOff>276225</xdr:rowOff>
    </xdr:from>
    <xdr:to>
      <xdr:col>3</xdr:col>
      <xdr:colOff>1057275</xdr:colOff>
      <xdr:row>1</xdr:row>
      <xdr:rowOff>533400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7622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152400</xdr:rowOff>
    </xdr:from>
    <xdr:to>
      <xdr:col>4</xdr:col>
      <xdr:colOff>390525</xdr:colOff>
      <xdr:row>4</xdr:row>
      <xdr:rowOff>209550</xdr:rowOff>
    </xdr:to>
    <xdr:sp>
      <xdr:nvSpPr>
        <xdr:cNvPr id="1" name="Flowchart: Process 2"/>
        <xdr:cNvSpPr>
          <a:spLocks/>
        </xdr:cNvSpPr>
      </xdr:nvSpPr>
      <xdr:spPr>
        <a:xfrm>
          <a:off x="4476750" y="1952625"/>
          <a:ext cx="35242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1390650</xdr:colOff>
      <xdr:row>4</xdr:row>
      <xdr:rowOff>9525</xdr:rowOff>
    </xdr:from>
    <xdr:to>
      <xdr:col>6</xdr:col>
      <xdr:colOff>1743075</xdr:colOff>
      <xdr:row>4</xdr:row>
      <xdr:rowOff>219075</xdr:rowOff>
    </xdr:to>
    <xdr:sp>
      <xdr:nvSpPr>
        <xdr:cNvPr id="2" name="Flowchart: Process 3"/>
        <xdr:cNvSpPr>
          <a:spLocks/>
        </xdr:cNvSpPr>
      </xdr:nvSpPr>
      <xdr:spPr>
        <a:xfrm>
          <a:off x="8439150" y="19716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809625</xdr:colOff>
      <xdr:row>4</xdr:row>
      <xdr:rowOff>19050</xdr:rowOff>
    </xdr:from>
    <xdr:to>
      <xdr:col>5</xdr:col>
      <xdr:colOff>1152525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6505575" y="19812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533400</xdr:colOff>
      <xdr:row>0</xdr:row>
      <xdr:rowOff>247650</xdr:rowOff>
    </xdr:from>
    <xdr:to>
      <xdr:col>3</xdr:col>
      <xdr:colOff>971550</xdr:colOff>
      <xdr:row>1</xdr:row>
      <xdr:rowOff>504825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4765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2905125</xdr:colOff>
      <xdr:row>3</xdr:row>
      <xdr:rowOff>133350</xdr:rowOff>
    </xdr:from>
    <xdr:to>
      <xdr:col>4</xdr:col>
      <xdr:colOff>228600</xdr:colOff>
      <xdr:row>4</xdr:row>
      <xdr:rowOff>190500</xdr:rowOff>
    </xdr:to>
    <xdr:sp>
      <xdr:nvSpPr>
        <xdr:cNvPr id="1" name="Flowchart: Process 2"/>
        <xdr:cNvSpPr>
          <a:spLocks/>
        </xdr:cNvSpPr>
      </xdr:nvSpPr>
      <xdr:spPr>
        <a:xfrm>
          <a:off x="4819650" y="2419350"/>
          <a:ext cx="35242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4</xdr:row>
      <xdr:rowOff>9525</xdr:rowOff>
    </xdr:from>
    <xdr:to>
      <xdr:col>6</xdr:col>
      <xdr:colOff>1600200</xdr:colOff>
      <xdr:row>4</xdr:row>
      <xdr:rowOff>219075</xdr:rowOff>
    </xdr:to>
    <xdr:sp>
      <xdr:nvSpPr>
        <xdr:cNvPr id="2" name="Flowchart: Process 3"/>
        <xdr:cNvSpPr>
          <a:spLocks/>
        </xdr:cNvSpPr>
      </xdr:nvSpPr>
      <xdr:spPr>
        <a:xfrm>
          <a:off x="8820150" y="2457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695325</xdr:colOff>
      <xdr:row>4</xdr:row>
      <xdr:rowOff>0</xdr:rowOff>
    </xdr:from>
    <xdr:to>
      <xdr:col>5</xdr:col>
      <xdr:colOff>1057275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6905625" y="2447925"/>
          <a:ext cx="361950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1057275</xdr:colOff>
      <xdr:row>0</xdr:row>
      <xdr:rowOff>314325</xdr:rowOff>
    </xdr:to>
    <xdr:sp fLocksText="0">
      <xdr:nvSpPr>
        <xdr:cNvPr id="4" name="Text Box 273"/>
        <xdr:cNvSpPr txBox="1">
          <a:spLocks noChangeArrowheads="1"/>
        </xdr:cNvSpPr>
      </xdr:nvSpPr>
      <xdr:spPr>
        <a:xfrm>
          <a:off x="6829425" y="0"/>
          <a:ext cx="4381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657225</xdr:colOff>
      <xdr:row>0</xdr:row>
      <xdr:rowOff>285750</xdr:rowOff>
    </xdr:from>
    <xdr:to>
      <xdr:col>3</xdr:col>
      <xdr:colOff>885825</xdr:colOff>
      <xdr:row>1</xdr:row>
      <xdr:rowOff>409575</xdr:rowOff>
    </xdr:to>
    <xdr:pic>
      <xdr:nvPicPr>
        <xdr:cNvPr id="5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575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2667000</xdr:colOff>
      <xdr:row>3</xdr:row>
      <xdr:rowOff>123825</xdr:rowOff>
    </xdr:from>
    <xdr:to>
      <xdr:col>4</xdr:col>
      <xdr:colOff>142875</xdr:colOff>
      <xdr:row>4</xdr:row>
      <xdr:rowOff>171450</xdr:rowOff>
    </xdr:to>
    <xdr:sp>
      <xdr:nvSpPr>
        <xdr:cNvPr id="1" name="Flowchart: Process 2"/>
        <xdr:cNvSpPr>
          <a:spLocks/>
        </xdr:cNvSpPr>
      </xdr:nvSpPr>
      <xdr:spPr>
        <a:xfrm>
          <a:off x="4581525" y="18573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1257300</xdr:colOff>
      <xdr:row>3</xdr:row>
      <xdr:rowOff>161925</xdr:rowOff>
    </xdr:from>
    <xdr:to>
      <xdr:col>6</xdr:col>
      <xdr:colOff>1590675</xdr:colOff>
      <xdr:row>4</xdr:row>
      <xdr:rowOff>209550</xdr:rowOff>
    </xdr:to>
    <xdr:sp>
      <xdr:nvSpPr>
        <xdr:cNvPr id="2" name="Flowchart: Process 3"/>
        <xdr:cNvSpPr>
          <a:spLocks/>
        </xdr:cNvSpPr>
      </xdr:nvSpPr>
      <xdr:spPr>
        <a:xfrm>
          <a:off x="8667750" y="1895475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152400</xdr:rowOff>
    </xdr:from>
    <xdr:to>
      <xdr:col>5</xdr:col>
      <xdr:colOff>1104900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6810375" y="18859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771525</xdr:colOff>
      <xdr:row>0</xdr:row>
      <xdr:rowOff>228600</xdr:rowOff>
    </xdr:from>
    <xdr:to>
      <xdr:col>3</xdr:col>
      <xdr:colOff>1209675</xdr:colOff>
      <xdr:row>1</xdr:row>
      <xdr:rowOff>485775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86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142875</xdr:rowOff>
    </xdr:from>
    <xdr:to>
      <xdr:col>5</xdr:col>
      <xdr:colOff>704850</xdr:colOff>
      <xdr:row>4</xdr:row>
      <xdr:rowOff>190500</xdr:rowOff>
    </xdr:to>
    <xdr:sp>
      <xdr:nvSpPr>
        <xdr:cNvPr id="1" name="Flowchart: Process 2"/>
        <xdr:cNvSpPr>
          <a:spLocks/>
        </xdr:cNvSpPr>
      </xdr:nvSpPr>
      <xdr:spPr>
        <a:xfrm>
          <a:off x="5934075" y="18573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1143000</xdr:colOff>
      <xdr:row>4</xdr:row>
      <xdr:rowOff>19050</xdr:rowOff>
    </xdr:from>
    <xdr:to>
      <xdr:col>7</xdr:col>
      <xdr:colOff>1495425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0039350" y="18954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1152525</xdr:colOff>
      <xdr:row>3</xdr:row>
      <xdr:rowOff>152400</xdr:rowOff>
    </xdr:from>
    <xdr:to>
      <xdr:col>6</xdr:col>
      <xdr:colOff>1504950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8077200" y="18669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352425</xdr:colOff>
      <xdr:row>0</xdr:row>
      <xdr:rowOff>161925</xdr:rowOff>
    </xdr:from>
    <xdr:to>
      <xdr:col>3</xdr:col>
      <xdr:colOff>771525</xdr:colOff>
      <xdr:row>1</xdr:row>
      <xdr:rowOff>419100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6192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4</xdr:row>
      <xdr:rowOff>19050</xdr:rowOff>
    </xdr:from>
    <xdr:to>
      <xdr:col>5</xdr:col>
      <xdr:colOff>857250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6210300" y="19431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1019175</xdr:colOff>
      <xdr:row>4</xdr:row>
      <xdr:rowOff>19050</xdr:rowOff>
    </xdr:from>
    <xdr:to>
      <xdr:col>7</xdr:col>
      <xdr:colOff>1371600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0039350" y="19431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1133475</xdr:colOff>
      <xdr:row>4</xdr:row>
      <xdr:rowOff>9525</xdr:rowOff>
    </xdr:from>
    <xdr:to>
      <xdr:col>6</xdr:col>
      <xdr:colOff>1476375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8181975" y="19335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381000</xdr:colOff>
      <xdr:row>0</xdr:row>
      <xdr:rowOff>238125</xdr:rowOff>
    </xdr:from>
    <xdr:to>
      <xdr:col>3</xdr:col>
      <xdr:colOff>819150</xdr:colOff>
      <xdr:row>1</xdr:row>
      <xdr:rowOff>495300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381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161925</xdr:rowOff>
    </xdr:from>
    <xdr:to>
      <xdr:col>5</xdr:col>
      <xdr:colOff>247650</xdr:colOff>
      <xdr:row>4</xdr:row>
      <xdr:rowOff>209550</xdr:rowOff>
    </xdr:to>
    <xdr:sp>
      <xdr:nvSpPr>
        <xdr:cNvPr id="1" name="Flowchart: Process 2"/>
        <xdr:cNvSpPr>
          <a:spLocks/>
        </xdr:cNvSpPr>
      </xdr:nvSpPr>
      <xdr:spPr>
        <a:xfrm>
          <a:off x="5753100" y="1876425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1314450</xdr:colOff>
      <xdr:row>3</xdr:row>
      <xdr:rowOff>152400</xdr:rowOff>
    </xdr:from>
    <xdr:to>
      <xdr:col>8</xdr:col>
      <xdr:colOff>76200</xdr:colOff>
      <xdr:row>4</xdr:row>
      <xdr:rowOff>200025</xdr:rowOff>
    </xdr:to>
    <xdr:sp>
      <xdr:nvSpPr>
        <xdr:cNvPr id="2" name="Flowchart: Process 3"/>
        <xdr:cNvSpPr>
          <a:spLocks/>
        </xdr:cNvSpPr>
      </xdr:nvSpPr>
      <xdr:spPr>
        <a:xfrm>
          <a:off x="10477500" y="18669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1057275</xdr:colOff>
      <xdr:row>4</xdr:row>
      <xdr:rowOff>19050</xdr:rowOff>
    </xdr:from>
    <xdr:to>
      <xdr:col>6</xdr:col>
      <xdr:colOff>1409700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8248650" y="18954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609600</xdr:colOff>
      <xdr:row>0</xdr:row>
      <xdr:rowOff>190500</xdr:rowOff>
    </xdr:from>
    <xdr:to>
      <xdr:col>3</xdr:col>
      <xdr:colOff>1047750</xdr:colOff>
      <xdr:row>1</xdr:row>
      <xdr:rowOff>447675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152400</xdr:rowOff>
    </xdr:from>
    <xdr:to>
      <xdr:col>5</xdr:col>
      <xdr:colOff>371475</xdr:colOff>
      <xdr:row>4</xdr:row>
      <xdr:rowOff>200025</xdr:rowOff>
    </xdr:to>
    <xdr:sp>
      <xdr:nvSpPr>
        <xdr:cNvPr id="1" name="Flowchart: Process 2"/>
        <xdr:cNvSpPr>
          <a:spLocks/>
        </xdr:cNvSpPr>
      </xdr:nvSpPr>
      <xdr:spPr>
        <a:xfrm>
          <a:off x="6324600" y="19716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771525</xdr:colOff>
      <xdr:row>4</xdr:row>
      <xdr:rowOff>19050</xdr:rowOff>
    </xdr:from>
    <xdr:to>
      <xdr:col>7</xdr:col>
      <xdr:colOff>1123950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0401300" y="20002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819150</xdr:colOff>
      <xdr:row>3</xdr:row>
      <xdr:rowOff>161925</xdr:rowOff>
    </xdr:from>
    <xdr:to>
      <xdr:col>6</xdr:col>
      <xdr:colOff>1162050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8477250" y="19812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771525</xdr:colOff>
      <xdr:row>0</xdr:row>
      <xdr:rowOff>295275</xdr:rowOff>
    </xdr:from>
    <xdr:to>
      <xdr:col>3</xdr:col>
      <xdr:colOff>1209675</xdr:colOff>
      <xdr:row>1</xdr:row>
      <xdr:rowOff>552450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52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4</xdr:row>
      <xdr:rowOff>19050</xdr:rowOff>
    </xdr:from>
    <xdr:to>
      <xdr:col>6</xdr:col>
      <xdr:colOff>1466850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8429625" y="196215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11</xdr:col>
      <xdr:colOff>57150</xdr:colOff>
      <xdr:row>4</xdr:row>
      <xdr:rowOff>28575</xdr:rowOff>
    </xdr:from>
    <xdr:to>
      <xdr:col>12</xdr:col>
      <xdr:colOff>171450</xdr:colOff>
      <xdr:row>4</xdr:row>
      <xdr:rowOff>238125</xdr:rowOff>
    </xdr:to>
    <xdr:sp>
      <xdr:nvSpPr>
        <xdr:cNvPr id="2" name="Flowchart: Process 3"/>
        <xdr:cNvSpPr>
          <a:spLocks/>
        </xdr:cNvSpPr>
      </xdr:nvSpPr>
      <xdr:spPr>
        <a:xfrm>
          <a:off x="12439650" y="19716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1266825</xdr:colOff>
      <xdr:row>3</xdr:row>
      <xdr:rowOff>161925</xdr:rowOff>
    </xdr:from>
    <xdr:to>
      <xdr:col>8</xdr:col>
      <xdr:colOff>85725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10534650" y="1943100"/>
          <a:ext cx="4095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600075</xdr:colOff>
      <xdr:row>0</xdr:row>
      <xdr:rowOff>266700</xdr:rowOff>
    </xdr:from>
    <xdr:to>
      <xdr:col>3</xdr:col>
      <xdr:colOff>1019175</xdr:colOff>
      <xdr:row>1</xdr:row>
      <xdr:rowOff>523875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667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1057275</xdr:colOff>
      <xdr:row>4</xdr:row>
      <xdr:rowOff>47625</xdr:rowOff>
    </xdr:from>
    <xdr:to>
      <xdr:col>6</xdr:col>
      <xdr:colOff>1390650</xdr:colOff>
      <xdr:row>5</xdr:row>
      <xdr:rowOff>9525</xdr:rowOff>
    </xdr:to>
    <xdr:sp>
      <xdr:nvSpPr>
        <xdr:cNvPr id="1" name="Flowchart: Process 2"/>
        <xdr:cNvSpPr>
          <a:spLocks/>
        </xdr:cNvSpPr>
      </xdr:nvSpPr>
      <xdr:spPr>
        <a:xfrm>
          <a:off x="8020050" y="201930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12</xdr:col>
      <xdr:colOff>95250</xdr:colOff>
      <xdr:row>4</xdr:row>
      <xdr:rowOff>28575</xdr:rowOff>
    </xdr:from>
    <xdr:to>
      <xdr:col>13</xdr:col>
      <xdr:colOff>219075</xdr:colOff>
      <xdr:row>4</xdr:row>
      <xdr:rowOff>238125</xdr:rowOff>
    </xdr:to>
    <xdr:sp>
      <xdr:nvSpPr>
        <xdr:cNvPr id="2" name="Flowchart: Process 3"/>
        <xdr:cNvSpPr>
          <a:spLocks/>
        </xdr:cNvSpPr>
      </xdr:nvSpPr>
      <xdr:spPr>
        <a:xfrm>
          <a:off x="12392025" y="200025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1447800</xdr:colOff>
      <xdr:row>4</xdr:row>
      <xdr:rowOff>9525</xdr:rowOff>
    </xdr:from>
    <xdr:to>
      <xdr:col>8</xdr:col>
      <xdr:colOff>295275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10382250" y="1981200"/>
          <a:ext cx="4381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523875</xdr:colOff>
      <xdr:row>0</xdr:row>
      <xdr:rowOff>295275</xdr:rowOff>
    </xdr:from>
    <xdr:to>
      <xdr:col>3</xdr:col>
      <xdr:colOff>962025</xdr:colOff>
      <xdr:row>1</xdr:row>
      <xdr:rowOff>552450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952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4</xdr:row>
      <xdr:rowOff>9525</xdr:rowOff>
    </xdr:from>
    <xdr:to>
      <xdr:col>6</xdr:col>
      <xdr:colOff>1152525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8486775" y="200025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10</xdr:col>
      <xdr:colOff>228600</xdr:colOff>
      <xdr:row>4</xdr:row>
      <xdr:rowOff>9525</xdr:rowOff>
    </xdr:from>
    <xdr:to>
      <xdr:col>12</xdr:col>
      <xdr:colOff>104775</xdr:colOff>
      <xdr:row>4</xdr:row>
      <xdr:rowOff>219075</xdr:rowOff>
    </xdr:to>
    <xdr:sp>
      <xdr:nvSpPr>
        <xdr:cNvPr id="2" name="Flowchart: Process 3"/>
        <xdr:cNvSpPr>
          <a:spLocks/>
        </xdr:cNvSpPr>
      </xdr:nvSpPr>
      <xdr:spPr>
        <a:xfrm>
          <a:off x="12677775" y="20002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1190625</xdr:colOff>
      <xdr:row>3</xdr:row>
      <xdr:rowOff>142875</xdr:rowOff>
    </xdr:from>
    <xdr:to>
      <xdr:col>7</xdr:col>
      <xdr:colOff>1533525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10829925" y="1971675"/>
          <a:ext cx="35242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3</xdr:col>
      <xdr:colOff>19050</xdr:colOff>
      <xdr:row>0</xdr:row>
      <xdr:rowOff>457200</xdr:rowOff>
    </xdr:from>
    <xdr:to>
      <xdr:col>3</xdr:col>
      <xdr:colOff>1085850</xdr:colOff>
      <xdr:row>1</xdr:row>
      <xdr:rowOff>495300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4572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4</xdr:row>
      <xdr:rowOff>28575</xdr:rowOff>
    </xdr:from>
    <xdr:to>
      <xdr:col>6</xdr:col>
      <xdr:colOff>1466850</xdr:colOff>
      <xdr:row>4</xdr:row>
      <xdr:rowOff>104775</xdr:rowOff>
    </xdr:to>
    <xdr:sp>
      <xdr:nvSpPr>
        <xdr:cNvPr id="1" name="Flowchart: Process 2"/>
        <xdr:cNvSpPr>
          <a:spLocks/>
        </xdr:cNvSpPr>
      </xdr:nvSpPr>
      <xdr:spPr>
        <a:xfrm>
          <a:off x="8248650" y="2047875"/>
          <a:ext cx="333375" cy="76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10</xdr:col>
      <xdr:colOff>104775</xdr:colOff>
      <xdr:row>4</xdr:row>
      <xdr:rowOff>19050</xdr:rowOff>
    </xdr:from>
    <xdr:to>
      <xdr:col>11</xdr:col>
      <xdr:colOff>228600</xdr:colOff>
      <xdr:row>4</xdr:row>
      <xdr:rowOff>104775</xdr:rowOff>
    </xdr:to>
    <xdr:sp>
      <xdr:nvSpPr>
        <xdr:cNvPr id="2" name="Flowchart: Process 3"/>
        <xdr:cNvSpPr>
          <a:spLocks/>
        </xdr:cNvSpPr>
      </xdr:nvSpPr>
      <xdr:spPr>
        <a:xfrm>
          <a:off x="12001500" y="2038350"/>
          <a:ext cx="361950" cy="857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1209675</xdr:colOff>
      <xdr:row>4</xdr:row>
      <xdr:rowOff>9525</xdr:rowOff>
    </xdr:from>
    <xdr:to>
      <xdr:col>7</xdr:col>
      <xdr:colOff>1562100</xdr:colOff>
      <xdr:row>4</xdr:row>
      <xdr:rowOff>104775</xdr:rowOff>
    </xdr:to>
    <xdr:sp>
      <xdr:nvSpPr>
        <xdr:cNvPr id="3" name="Flowchart: Process 4"/>
        <xdr:cNvSpPr>
          <a:spLocks/>
        </xdr:cNvSpPr>
      </xdr:nvSpPr>
      <xdr:spPr>
        <a:xfrm>
          <a:off x="10296525" y="2028825"/>
          <a:ext cx="3524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733425</xdr:colOff>
      <xdr:row>0</xdr:row>
      <xdr:rowOff>323850</xdr:rowOff>
    </xdr:from>
    <xdr:to>
      <xdr:col>3</xdr:col>
      <xdr:colOff>1162050</xdr:colOff>
      <xdr:row>1</xdr:row>
      <xdr:rowOff>581025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32385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</xdr:row>
      <xdr:rowOff>9525</xdr:rowOff>
    </xdr:from>
    <xdr:to>
      <xdr:col>5</xdr:col>
      <xdr:colOff>552450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5753100" y="19621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733425</xdr:colOff>
      <xdr:row>4</xdr:row>
      <xdr:rowOff>19050</xdr:rowOff>
    </xdr:from>
    <xdr:to>
      <xdr:col>7</xdr:col>
      <xdr:colOff>1076325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601200" y="19716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781050</xdr:colOff>
      <xdr:row>3</xdr:row>
      <xdr:rowOff>152400</xdr:rowOff>
    </xdr:from>
    <xdr:to>
      <xdr:col>6</xdr:col>
      <xdr:colOff>1133475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7677150" y="19431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457200</xdr:colOff>
      <xdr:row>0</xdr:row>
      <xdr:rowOff>381000</xdr:rowOff>
    </xdr:from>
    <xdr:to>
      <xdr:col>3</xdr:col>
      <xdr:colOff>685800</xdr:colOff>
      <xdr:row>1</xdr:row>
      <xdr:rowOff>523875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81000"/>
          <a:ext cx="105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6958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1524000</xdr:colOff>
      <xdr:row>3</xdr:row>
      <xdr:rowOff>152400</xdr:rowOff>
    </xdr:from>
    <xdr:to>
      <xdr:col>6</xdr:col>
      <xdr:colOff>1876425</xdr:colOff>
      <xdr:row>4</xdr:row>
      <xdr:rowOff>200025</xdr:rowOff>
    </xdr:to>
    <xdr:sp>
      <xdr:nvSpPr>
        <xdr:cNvPr id="2" name="Flowchart: Process 3"/>
        <xdr:cNvSpPr>
          <a:spLocks/>
        </xdr:cNvSpPr>
      </xdr:nvSpPr>
      <xdr:spPr>
        <a:xfrm>
          <a:off x="8362950" y="16478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1047750</xdr:colOff>
      <xdr:row>3</xdr:row>
      <xdr:rowOff>161925</xdr:rowOff>
    </xdr:from>
    <xdr:to>
      <xdr:col>6</xdr:col>
      <xdr:colOff>47625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6534150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295275</xdr:colOff>
      <xdr:row>0</xdr:row>
      <xdr:rowOff>114300</xdr:rowOff>
    </xdr:from>
    <xdr:to>
      <xdr:col>3</xdr:col>
      <xdr:colOff>619125</xdr:colOff>
      <xdr:row>1</xdr:row>
      <xdr:rowOff>304800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430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4</xdr:row>
      <xdr:rowOff>19050</xdr:rowOff>
    </xdr:from>
    <xdr:to>
      <xdr:col>5</xdr:col>
      <xdr:colOff>47625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90550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447675</xdr:colOff>
      <xdr:row>3</xdr:row>
      <xdr:rowOff>142875</xdr:rowOff>
    </xdr:from>
    <xdr:to>
      <xdr:col>7</xdr:col>
      <xdr:colOff>800100</xdr:colOff>
      <xdr:row>4</xdr:row>
      <xdr:rowOff>200025</xdr:rowOff>
    </xdr:to>
    <xdr:sp>
      <xdr:nvSpPr>
        <xdr:cNvPr id="2" name="Flowchart: Process 3"/>
        <xdr:cNvSpPr>
          <a:spLocks/>
        </xdr:cNvSpPr>
      </xdr:nvSpPr>
      <xdr:spPr>
        <a:xfrm>
          <a:off x="9982200" y="1638300"/>
          <a:ext cx="35242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9525</xdr:rowOff>
    </xdr:from>
    <xdr:to>
      <xdr:col>6</xdr:col>
      <xdr:colOff>809625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80200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771525</xdr:colOff>
      <xdr:row>0</xdr:row>
      <xdr:rowOff>238125</xdr:rowOff>
    </xdr:from>
    <xdr:to>
      <xdr:col>3</xdr:col>
      <xdr:colOff>962025</xdr:colOff>
      <xdr:row>1</xdr:row>
      <xdr:rowOff>257175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8125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3</xdr:row>
      <xdr:rowOff>123825</xdr:rowOff>
    </xdr:from>
    <xdr:to>
      <xdr:col>5</xdr:col>
      <xdr:colOff>95250</xdr:colOff>
      <xdr:row>4</xdr:row>
      <xdr:rowOff>171450</xdr:rowOff>
    </xdr:to>
    <xdr:sp>
      <xdr:nvSpPr>
        <xdr:cNvPr id="1" name="Flowchart: Process 2"/>
        <xdr:cNvSpPr>
          <a:spLocks/>
        </xdr:cNvSpPr>
      </xdr:nvSpPr>
      <xdr:spPr>
        <a:xfrm>
          <a:off x="5657850" y="161925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628650</xdr:colOff>
      <xdr:row>4</xdr:row>
      <xdr:rowOff>19050</xdr:rowOff>
    </xdr:from>
    <xdr:to>
      <xdr:col>7</xdr:col>
      <xdr:colOff>981075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8583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9525</xdr:rowOff>
    </xdr:from>
    <xdr:to>
      <xdr:col>6</xdr:col>
      <xdr:colOff>933450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8486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676275</xdr:colOff>
      <xdr:row>0</xdr:row>
      <xdr:rowOff>142875</xdr:rowOff>
    </xdr:from>
    <xdr:to>
      <xdr:col>3</xdr:col>
      <xdr:colOff>923925</xdr:colOff>
      <xdr:row>1</xdr:row>
      <xdr:rowOff>247650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428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3</xdr:row>
      <xdr:rowOff>161925</xdr:rowOff>
    </xdr:from>
    <xdr:to>
      <xdr:col>4</xdr:col>
      <xdr:colOff>1257300</xdr:colOff>
      <xdr:row>4</xdr:row>
      <xdr:rowOff>209550</xdr:rowOff>
    </xdr:to>
    <xdr:sp>
      <xdr:nvSpPr>
        <xdr:cNvPr id="1" name="Flowchart: Process 2"/>
        <xdr:cNvSpPr>
          <a:spLocks/>
        </xdr:cNvSpPr>
      </xdr:nvSpPr>
      <xdr:spPr>
        <a:xfrm>
          <a:off x="5819775" y="20097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466725</xdr:colOff>
      <xdr:row>3</xdr:row>
      <xdr:rowOff>161925</xdr:rowOff>
    </xdr:from>
    <xdr:to>
      <xdr:col>7</xdr:col>
      <xdr:colOff>819150</xdr:colOff>
      <xdr:row>4</xdr:row>
      <xdr:rowOff>209550</xdr:rowOff>
    </xdr:to>
    <xdr:sp>
      <xdr:nvSpPr>
        <xdr:cNvPr id="2" name="Flowchart: Process 3"/>
        <xdr:cNvSpPr>
          <a:spLocks/>
        </xdr:cNvSpPr>
      </xdr:nvSpPr>
      <xdr:spPr>
        <a:xfrm>
          <a:off x="9972675" y="20097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152400</xdr:rowOff>
    </xdr:from>
    <xdr:to>
      <xdr:col>6</xdr:col>
      <xdr:colOff>847725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8039100" y="20002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676275</xdr:colOff>
      <xdr:row>0</xdr:row>
      <xdr:rowOff>295275</xdr:rowOff>
    </xdr:from>
    <xdr:to>
      <xdr:col>3</xdr:col>
      <xdr:colOff>1104900</xdr:colOff>
      <xdr:row>1</xdr:row>
      <xdr:rowOff>552450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952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3</xdr:row>
      <xdr:rowOff>133350</xdr:rowOff>
    </xdr:from>
    <xdr:to>
      <xdr:col>4</xdr:col>
      <xdr:colOff>1133475</xdr:colOff>
      <xdr:row>4</xdr:row>
      <xdr:rowOff>180975</xdr:rowOff>
    </xdr:to>
    <xdr:sp>
      <xdr:nvSpPr>
        <xdr:cNvPr id="1" name="Flowchart: Process 2"/>
        <xdr:cNvSpPr>
          <a:spLocks/>
        </xdr:cNvSpPr>
      </xdr:nvSpPr>
      <xdr:spPr>
        <a:xfrm>
          <a:off x="5381625" y="19812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800100</xdr:colOff>
      <xdr:row>3</xdr:row>
      <xdr:rowOff>161925</xdr:rowOff>
    </xdr:from>
    <xdr:to>
      <xdr:col>7</xdr:col>
      <xdr:colOff>1143000</xdr:colOff>
      <xdr:row>4</xdr:row>
      <xdr:rowOff>209550</xdr:rowOff>
    </xdr:to>
    <xdr:sp>
      <xdr:nvSpPr>
        <xdr:cNvPr id="2" name="Flowchart: Process 3"/>
        <xdr:cNvSpPr>
          <a:spLocks/>
        </xdr:cNvSpPr>
      </xdr:nvSpPr>
      <xdr:spPr>
        <a:xfrm>
          <a:off x="9982200" y="20097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647700</xdr:colOff>
      <xdr:row>3</xdr:row>
      <xdr:rowOff>133350</xdr:rowOff>
    </xdr:from>
    <xdr:to>
      <xdr:col>6</xdr:col>
      <xdr:colOff>990600</xdr:colOff>
      <xdr:row>4</xdr:row>
      <xdr:rowOff>180975</xdr:rowOff>
    </xdr:to>
    <xdr:sp>
      <xdr:nvSpPr>
        <xdr:cNvPr id="3" name="Flowchart: Process 4"/>
        <xdr:cNvSpPr>
          <a:spLocks/>
        </xdr:cNvSpPr>
      </xdr:nvSpPr>
      <xdr:spPr>
        <a:xfrm>
          <a:off x="7858125" y="19812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552450</xdr:colOff>
      <xdr:row>0</xdr:row>
      <xdr:rowOff>323850</xdr:rowOff>
    </xdr:from>
    <xdr:to>
      <xdr:col>3</xdr:col>
      <xdr:colOff>990600</xdr:colOff>
      <xdr:row>1</xdr:row>
      <xdr:rowOff>581025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2385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3</xdr:row>
      <xdr:rowOff>152400</xdr:rowOff>
    </xdr:from>
    <xdr:to>
      <xdr:col>5</xdr:col>
      <xdr:colOff>0</xdr:colOff>
      <xdr:row>4</xdr:row>
      <xdr:rowOff>200025</xdr:rowOff>
    </xdr:to>
    <xdr:sp>
      <xdr:nvSpPr>
        <xdr:cNvPr id="1" name="Flowchart: Process 2"/>
        <xdr:cNvSpPr>
          <a:spLocks/>
        </xdr:cNvSpPr>
      </xdr:nvSpPr>
      <xdr:spPr>
        <a:xfrm>
          <a:off x="5867400" y="19716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419100</xdr:colOff>
      <xdr:row>4</xdr:row>
      <xdr:rowOff>19050</xdr:rowOff>
    </xdr:from>
    <xdr:to>
      <xdr:col>7</xdr:col>
      <xdr:colOff>762000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953625" y="20002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466725</xdr:colOff>
      <xdr:row>3</xdr:row>
      <xdr:rowOff>152400</xdr:rowOff>
    </xdr:from>
    <xdr:to>
      <xdr:col>6</xdr:col>
      <xdr:colOff>819150</xdr:colOff>
      <xdr:row>4</xdr:row>
      <xdr:rowOff>200025</xdr:rowOff>
    </xdr:to>
    <xdr:sp>
      <xdr:nvSpPr>
        <xdr:cNvPr id="3" name="Flowchart: Process 4"/>
        <xdr:cNvSpPr>
          <a:spLocks/>
        </xdr:cNvSpPr>
      </xdr:nvSpPr>
      <xdr:spPr>
        <a:xfrm>
          <a:off x="8029575" y="19716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762000</xdr:colOff>
      <xdr:row>0</xdr:row>
      <xdr:rowOff>295275</xdr:rowOff>
    </xdr:from>
    <xdr:to>
      <xdr:col>3</xdr:col>
      <xdr:colOff>1257300</xdr:colOff>
      <xdr:row>1</xdr:row>
      <xdr:rowOff>552450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952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3</xdr:row>
      <xdr:rowOff>142875</xdr:rowOff>
    </xdr:from>
    <xdr:to>
      <xdr:col>5</xdr:col>
      <xdr:colOff>161925</xdr:colOff>
      <xdr:row>4</xdr:row>
      <xdr:rowOff>200025</xdr:rowOff>
    </xdr:to>
    <xdr:sp>
      <xdr:nvSpPr>
        <xdr:cNvPr id="1" name="Flowchart: Process 2"/>
        <xdr:cNvSpPr>
          <a:spLocks/>
        </xdr:cNvSpPr>
      </xdr:nvSpPr>
      <xdr:spPr>
        <a:xfrm>
          <a:off x="5981700" y="2076450"/>
          <a:ext cx="361950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447675</xdr:colOff>
      <xdr:row>4</xdr:row>
      <xdr:rowOff>19050</xdr:rowOff>
    </xdr:from>
    <xdr:to>
      <xdr:col>7</xdr:col>
      <xdr:colOff>800100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953625" y="21145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495300</xdr:colOff>
      <xdr:row>4</xdr:row>
      <xdr:rowOff>28575</xdr:rowOff>
    </xdr:from>
    <xdr:to>
      <xdr:col>6</xdr:col>
      <xdr:colOff>838200</xdr:colOff>
      <xdr:row>4</xdr:row>
      <xdr:rowOff>238125</xdr:rowOff>
    </xdr:to>
    <xdr:sp>
      <xdr:nvSpPr>
        <xdr:cNvPr id="3" name="Flowchart: Process 4"/>
        <xdr:cNvSpPr>
          <a:spLocks/>
        </xdr:cNvSpPr>
      </xdr:nvSpPr>
      <xdr:spPr>
        <a:xfrm>
          <a:off x="8029575" y="21240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0</xdr:row>
      <xdr:rowOff>400050</xdr:rowOff>
    </xdr:from>
    <xdr:to>
      <xdr:col>3</xdr:col>
      <xdr:colOff>504825</xdr:colOff>
      <xdr:row>1</xdr:row>
      <xdr:rowOff>657225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0005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4</xdr:row>
      <xdr:rowOff>9525</xdr:rowOff>
    </xdr:from>
    <xdr:to>
      <xdr:col>5</xdr:col>
      <xdr:colOff>304800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5934075" y="2038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590550</xdr:colOff>
      <xdr:row>4</xdr:row>
      <xdr:rowOff>28575</xdr:rowOff>
    </xdr:from>
    <xdr:to>
      <xdr:col>7</xdr:col>
      <xdr:colOff>933450</xdr:colOff>
      <xdr:row>4</xdr:row>
      <xdr:rowOff>238125</xdr:rowOff>
    </xdr:to>
    <xdr:sp>
      <xdr:nvSpPr>
        <xdr:cNvPr id="2" name="Flowchart: Process 3"/>
        <xdr:cNvSpPr>
          <a:spLocks/>
        </xdr:cNvSpPr>
      </xdr:nvSpPr>
      <xdr:spPr>
        <a:xfrm>
          <a:off x="9896475" y="2057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609600</xdr:colOff>
      <xdr:row>3</xdr:row>
      <xdr:rowOff>133350</xdr:rowOff>
    </xdr:from>
    <xdr:to>
      <xdr:col>6</xdr:col>
      <xdr:colOff>962025</xdr:colOff>
      <xdr:row>4</xdr:row>
      <xdr:rowOff>180975</xdr:rowOff>
    </xdr:to>
    <xdr:sp>
      <xdr:nvSpPr>
        <xdr:cNvPr id="3" name="Flowchart: Process 4"/>
        <xdr:cNvSpPr>
          <a:spLocks/>
        </xdr:cNvSpPr>
      </xdr:nvSpPr>
      <xdr:spPr>
        <a:xfrm>
          <a:off x="7943850" y="20002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571500</xdr:colOff>
      <xdr:row>0</xdr:row>
      <xdr:rowOff>323850</xdr:rowOff>
    </xdr:from>
    <xdr:to>
      <xdr:col>3</xdr:col>
      <xdr:colOff>990600</xdr:colOff>
      <xdr:row>1</xdr:row>
      <xdr:rowOff>581025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238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19050</xdr:rowOff>
    </xdr:from>
    <xdr:to>
      <xdr:col>6</xdr:col>
      <xdr:colOff>352425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8020050" y="1819275"/>
          <a:ext cx="342900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12</xdr:col>
      <xdr:colOff>342900</xdr:colOff>
      <xdr:row>4</xdr:row>
      <xdr:rowOff>28575</xdr:rowOff>
    </xdr:from>
    <xdr:to>
      <xdr:col>12</xdr:col>
      <xdr:colOff>695325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2353925" y="1828800"/>
          <a:ext cx="342900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419100</xdr:colOff>
      <xdr:row>4</xdr:row>
      <xdr:rowOff>28575</xdr:rowOff>
    </xdr:from>
    <xdr:to>
      <xdr:col>10</xdr:col>
      <xdr:colOff>104775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10429875" y="1828800"/>
          <a:ext cx="352425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1</xdr:col>
      <xdr:colOff>1352550</xdr:colOff>
      <xdr:row>0</xdr:row>
      <xdr:rowOff>466725</xdr:rowOff>
    </xdr:from>
    <xdr:to>
      <xdr:col>2</xdr:col>
      <xdr:colOff>1009650</xdr:colOff>
      <xdr:row>2</xdr:row>
      <xdr:rowOff>200025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6672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2724150</xdr:colOff>
      <xdr:row>3</xdr:row>
      <xdr:rowOff>123825</xdr:rowOff>
    </xdr:from>
    <xdr:to>
      <xdr:col>6</xdr:col>
      <xdr:colOff>171450</xdr:colOff>
      <xdr:row>4</xdr:row>
      <xdr:rowOff>180975</xdr:rowOff>
    </xdr:to>
    <xdr:sp>
      <xdr:nvSpPr>
        <xdr:cNvPr id="1" name="Flowchart: Process 2"/>
        <xdr:cNvSpPr>
          <a:spLocks/>
        </xdr:cNvSpPr>
      </xdr:nvSpPr>
      <xdr:spPr>
        <a:xfrm>
          <a:off x="8353425" y="1905000"/>
          <a:ext cx="342900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12</xdr:col>
      <xdr:colOff>600075</xdr:colOff>
      <xdr:row>4</xdr:row>
      <xdr:rowOff>9525</xdr:rowOff>
    </xdr:from>
    <xdr:to>
      <xdr:col>13</xdr:col>
      <xdr:colOff>238125</xdr:colOff>
      <xdr:row>4</xdr:row>
      <xdr:rowOff>247650</xdr:rowOff>
    </xdr:to>
    <xdr:sp>
      <xdr:nvSpPr>
        <xdr:cNvPr id="2" name="Flowchart: Process 3"/>
        <xdr:cNvSpPr>
          <a:spLocks/>
        </xdr:cNvSpPr>
      </xdr:nvSpPr>
      <xdr:spPr>
        <a:xfrm>
          <a:off x="13125450" y="1952625"/>
          <a:ext cx="304800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352425</xdr:colOff>
      <xdr:row>4</xdr:row>
      <xdr:rowOff>38100</xdr:rowOff>
    </xdr:from>
    <xdr:to>
      <xdr:col>10</xdr:col>
      <xdr:colOff>19050</xdr:colOff>
      <xdr:row>5</xdr:row>
      <xdr:rowOff>0</xdr:rowOff>
    </xdr:to>
    <xdr:sp>
      <xdr:nvSpPr>
        <xdr:cNvPr id="3" name="Flowchart: Process 4"/>
        <xdr:cNvSpPr>
          <a:spLocks/>
        </xdr:cNvSpPr>
      </xdr:nvSpPr>
      <xdr:spPr>
        <a:xfrm>
          <a:off x="10877550" y="198120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1</xdr:col>
      <xdr:colOff>1190625</xdr:colOff>
      <xdr:row>0</xdr:row>
      <xdr:rowOff>304800</xdr:rowOff>
    </xdr:from>
    <xdr:to>
      <xdr:col>3</xdr:col>
      <xdr:colOff>114300</xdr:colOff>
      <xdr:row>2</xdr:row>
      <xdr:rowOff>104775</xdr:rowOff>
    </xdr:to>
    <xdr:pic>
      <xdr:nvPicPr>
        <xdr:cNvPr id="4" name="Εικόνα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04800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6005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62012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7437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38100</xdr:rowOff>
    </xdr:from>
    <xdr:to>
      <xdr:col>3</xdr:col>
      <xdr:colOff>1400175</xdr:colOff>
      <xdr:row>1</xdr:row>
      <xdr:rowOff>200025</xdr:rowOff>
    </xdr:to>
    <xdr:pic>
      <xdr:nvPicPr>
        <xdr:cNvPr id="4" name="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3067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40</xdr:row>
      <xdr:rowOff>19050</xdr:rowOff>
    </xdr:from>
    <xdr:to>
      <xdr:col>4</xdr:col>
      <xdr:colOff>514350</xdr:colOff>
      <xdr:row>40</xdr:row>
      <xdr:rowOff>228600</xdr:rowOff>
    </xdr:to>
    <xdr:sp>
      <xdr:nvSpPr>
        <xdr:cNvPr id="5" name="Flowchart: Process 2"/>
        <xdr:cNvSpPr>
          <a:spLocks/>
        </xdr:cNvSpPr>
      </xdr:nvSpPr>
      <xdr:spPr>
        <a:xfrm>
          <a:off x="4286250" y="112585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40</xdr:row>
      <xdr:rowOff>19050</xdr:rowOff>
    </xdr:from>
    <xdr:to>
      <xdr:col>7</xdr:col>
      <xdr:colOff>247650</xdr:colOff>
      <xdr:row>40</xdr:row>
      <xdr:rowOff>228600</xdr:rowOff>
    </xdr:to>
    <xdr:sp>
      <xdr:nvSpPr>
        <xdr:cNvPr id="6" name="Flowchart: Process 3"/>
        <xdr:cNvSpPr>
          <a:spLocks/>
        </xdr:cNvSpPr>
      </xdr:nvSpPr>
      <xdr:spPr>
        <a:xfrm>
          <a:off x="8620125" y="1125855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5</xdr:col>
      <xdr:colOff>1266825</xdr:colOff>
      <xdr:row>40</xdr:row>
      <xdr:rowOff>219075</xdr:rowOff>
    </xdr:to>
    <xdr:sp>
      <xdr:nvSpPr>
        <xdr:cNvPr id="7" name="Flowchart: Process 4"/>
        <xdr:cNvSpPr>
          <a:spLocks/>
        </xdr:cNvSpPr>
      </xdr:nvSpPr>
      <xdr:spPr>
        <a:xfrm>
          <a:off x="6305550" y="112490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95250</xdr:colOff>
      <xdr:row>36</xdr:row>
      <xdr:rowOff>209550</xdr:rowOff>
    </xdr:from>
    <xdr:to>
      <xdr:col>3</xdr:col>
      <xdr:colOff>533400</xdr:colOff>
      <xdr:row>37</xdr:row>
      <xdr:rowOff>466725</xdr:rowOff>
    </xdr:to>
    <xdr:pic>
      <xdr:nvPicPr>
        <xdr:cNvPr id="8" name="Εικόνα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95916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142875</xdr:rowOff>
    </xdr:from>
    <xdr:to>
      <xdr:col>4</xdr:col>
      <xdr:colOff>542925</xdr:colOff>
      <xdr:row>4</xdr:row>
      <xdr:rowOff>190500</xdr:rowOff>
    </xdr:to>
    <xdr:sp>
      <xdr:nvSpPr>
        <xdr:cNvPr id="1" name="Flowchart: Process 2"/>
        <xdr:cNvSpPr>
          <a:spLocks/>
        </xdr:cNvSpPr>
      </xdr:nvSpPr>
      <xdr:spPr>
        <a:xfrm>
          <a:off x="4543425" y="16383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83920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971550</xdr:colOff>
      <xdr:row>4</xdr:row>
      <xdr:rowOff>38100</xdr:rowOff>
    </xdr:from>
    <xdr:to>
      <xdr:col>5</xdr:col>
      <xdr:colOff>1323975</xdr:colOff>
      <xdr:row>4</xdr:row>
      <xdr:rowOff>247650</xdr:rowOff>
    </xdr:to>
    <xdr:sp>
      <xdr:nvSpPr>
        <xdr:cNvPr id="3" name="Flowchart: Process 4"/>
        <xdr:cNvSpPr>
          <a:spLocks/>
        </xdr:cNvSpPr>
      </xdr:nvSpPr>
      <xdr:spPr>
        <a:xfrm>
          <a:off x="6581775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533400</xdr:colOff>
      <xdr:row>0</xdr:row>
      <xdr:rowOff>28575</xdr:rowOff>
    </xdr:from>
    <xdr:to>
      <xdr:col>3</xdr:col>
      <xdr:colOff>962025</xdr:colOff>
      <xdr:row>1</xdr:row>
      <xdr:rowOff>285750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2419350</xdr:colOff>
      <xdr:row>4</xdr:row>
      <xdr:rowOff>57150</xdr:rowOff>
    </xdr:from>
    <xdr:to>
      <xdr:col>3</xdr:col>
      <xdr:colOff>2762250</xdr:colOff>
      <xdr:row>5</xdr:row>
      <xdr:rowOff>19050</xdr:rowOff>
    </xdr:to>
    <xdr:sp>
      <xdr:nvSpPr>
        <xdr:cNvPr id="1" name="Flowchart: Process 2"/>
        <xdr:cNvSpPr>
          <a:spLocks/>
        </xdr:cNvSpPr>
      </xdr:nvSpPr>
      <xdr:spPr>
        <a:xfrm>
          <a:off x="4333875" y="18859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1581150</xdr:colOff>
      <xdr:row>4</xdr:row>
      <xdr:rowOff>38100</xdr:rowOff>
    </xdr:from>
    <xdr:to>
      <xdr:col>6</xdr:col>
      <xdr:colOff>1924050</xdr:colOff>
      <xdr:row>5</xdr:row>
      <xdr:rowOff>0</xdr:rowOff>
    </xdr:to>
    <xdr:sp>
      <xdr:nvSpPr>
        <xdr:cNvPr id="2" name="Flowchart: Process 3"/>
        <xdr:cNvSpPr>
          <a:spLocks/>
        </xdr:cNvSpPr>
      </xdr:nvSpPr>
      <xdr:spPr>
        <a:xfrm>
          <a:off x="8991600" y="18669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790575</xdr:colOff>
      <xdr:row>4</xdr:row>
      <xdr:rowOff>38100</xdr:rowOff>
    </xdr:from>
    <xdr:to>
      <xdr:col>5</xdr:col>
      <xdr:colOff>1133475</xdr:colOff>
      <xdr:row>5</xdr:row>
      <xdr:rowOff>0</xdr:rowOff>
    </xdr:to>
    <xdr:sp>
      <xdr:nvSpPr>
        <xdr:cNvPr id="3" name="Flowchart: Process 4"/>
        <xdr:cNvSpPr>
          <a:spLocks/>
        </xdr:cNvSpPr>
      </xdr:nvSpPr>
      <xdr:spPr>
        <a:xfrm>
          <a:off x="6848475" y="18669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0</xdr:row>
      <xdr:rowOff>133350</xdr:rowOff>
    </xdr:from>
    <xdr:to>
      <xdr:col>3</xdr:col>
      <xdr:colOff>1066800</xdr:colOff>
      <xdr:row>1</xdr:row>
      <xdr:rowOff>390525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3335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2266950</xdr:colOff>
      <xdr:row>3</xdr:row>
      <xdr:rowOff>161925</xdr:rowOff>
    </xdr:from>
    <xdr:to>
      <xdr:col>4</xdr:col>
      <xdr:colOff>276225</xdr:colOff>
      <xdr:row>4</xdr:row>
      <xdr:rowOff>209550</xdr:rowOff>
    </xdr:to>
    <xdr:sp>
      <xdr:nvSpPr>
        <xdr:cNvPr id="1" name="Flowchart: Process 2"/>
        <xdr:cNvSpPr>
          <a:spLocks/>
        </xdr:cNvSpPr>
      </xdr:nvSpPr>
      <xdr:spPr>
        <a:xfrm>
          <a:off x="4238625" y="17907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1571625</xdr:colOff>
      <xdr:row>4</xdr:row>
      <xdr:rowOff>38100</xdr:rowOff>
    </xdr:from>
    <xdr:to>
      <xdr:col>6</xdr:col>
      <xdr:colOff>1914525</xdr:colOff>
      <xdr:row>4</xdr:row>
      <xdr:rowOff>247650</xdr:rowOff>
    </xdr:to>
    <xdr:sp>
      <xdr:nvSpPr>
        <xdr:cNvPr id="2" name="Flowchart: Process 3"/>
        <xdr:cNvSpPr>
          <a:spLocks/>
        </xdr:cNvSpPr>
      </xdr:nvSpPr>
      <xdr:spPr>
        <a:xfrm>
          <a:off x="8505825" y="18288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981075</xdr:colOff>
      <xdr:row>4</xdr:row>
      <xdr:rowOff>38100</xdr:rowOff>
    </xdr:from>
    <xdr:to>
      <xdr:col>5</xdr:col>
      <xdr:colOff>1333500</xdr:colOff>
      <xdr:row>5</xdr:row>
      <xdr:rowOff>0</xdr:rowOff>
    </xdr:to>
    <xdr:sp>
      <xdr:nvSpPr>
        <xdr:cNvPr id="3" name="Flowchart: Process 4"/>
        <xdr:cNvSpPr>
          <a:spLocks/>
        </xdr:cNvSpPr>
      </xdr:nvSpPr>
      <xdr:spPr>
        <a:xfrm>
          <a:off x="6562725" y="18288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371475</xdr:colOff>
      <xdr:row>0</xdr:row>
      <xdr:rowOff>76200</xdr:rowOff>
    </xdr:from>
    <xdr:to>
      <xdr:col>3</xdr:col>
      <xdr:colOff>752475</xdr:colOff>
      <xdr:row>1</xdr:row>
      <xdr:rowOff>333375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62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2447925</xdr:colOff>
      <xdr:row>4</xdr:row>
      <xdr:rowOff>38100</xdr:rowOff>
    </xdr:from>
    <xdr:to>
      <xdr:col>3</xdr:col>
      <xdr:colOff>2790825</xdr:colOff>
      <xdr:row>5</xdr:row>
      <xdr:rowOff>0</xdr:rowOff>
    </xdr:to>
    <xdr:sp>
      <xdr:nvSpPr>
        <xdr:cNvPr id="1" name="Flowchart: Process 2"/>
        <xdr:cNvSpPr>
          <a:spLocks/>
        </xdr:cNvSpPr>
      </xdr:nvSpPr>
      <xdr:spPr>
        <a:xfrm>
          <a:off x="4362450" y="18669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1524000</xdr:colOff>
      <xdr:row>4</xdr:row>
      <xdr:rowOff>19050</xdr:rowOff>
    </xdr:from>
    <xdr:to>
      <xdr:col>6</xdr:col>
      <xdr:colOff>1876425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905875" y="18478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762000</xdr:colOff>
      <xdr:row>4</xdr:row>
      <xdr:rowOff>38100</xdr:rowOff>
    </xdr:from>
    <xdr:to>
      <xdr:col>5</xdr:col>
      <xdr:colOff>1114425</xdr:colOff>
      <xdr:row>5</xdr:row>
      <xdr:rowOff>0</xdr:rowOff>
    </xdr:to>
    <xdr:sp>
      <xdr:nvSpPr>
        <xdr:cNvPr id="3" name="Flowchart: Process 4"/>
        <xdr:cNvSpPr>
          <a:spLocks/>
        </xdr:cNvSpPr>
      </xdr:nvSpPr>
      <xdr:spPr>
        <a:xfrm>
          <a:off x="6791325" y="18669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533400</xdr:colOff>
      <xdr:row>0</xdr:row>
      <xdr:rowOff>104775</xdr:rowOff>
    </xdr:from>
    <xdr:to>
      <xdr:col>3</xdr:col>
      <xdr:colOff>971550</xdr:colOff>
      <xdr:row>1</xdr:row>
      <xdr:rowOff>361950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047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2628900</xdr:colOff>
      <xdr:row>4</xdr:row>
      <xdr:rowOff>38100</xdr:rowOff>
    </xdr:from>
    <xdr:to>
      <xdr:col>4</xdr:col>
      <xdr:colOff>104775</xdr:colOff>
      <xdr:row>5</xdr:row>
      <xdr:rowOff>9525</xdr:rowOff>
    </xdr:to>
    <xdr:sp>
      <xdr:nvSpPr>
        <xdr:cNvPr id="1" name="Flowchart: Process 2"/>
        <xdr:cNvSpPr>
          <a:spLocks/>
        </xdr:cNvSpPr>
      </xdr:nvSpPr>
      <xdr:spPr>
        <a:xfrm>
          <a:off x="4543425" y="1885950"/>
          <a:ext cx="342900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1362075</xdr:colOff>
      <xdr:row>3</xdr:row>
      <xdr:rowOff>161925</xdr:rowOff>
    </xdr:from>
    <xdr:to>
      <xdr:col>6</xdr:col>
      <xdr:colOff>1724025</xdr:colOff>
      <xdr:row>4</xdr:row>
      <xdr:rowOff>209550</xdr:rowOff>
    </xdr:to>
    <xdr:sp>
      <xdr:nvSpPr>
        <xdr:cNvPr id="2" name="Flowchart: Process 3"/>
        <xdr:cNvSpPr>
          <a:spLocks/>
        </xdr:cNvSpPr>
      </xdr:nvSpPr>
      <xdr:spPr>
        <a:xfrm>
          <a:off x="8763000" y="184785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</xdr:rowOff>
    </xdr:from>
    <xdr:to>
      <xdr:col>5</xdr:col>
      <xdr:colOff>1066800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772275" y="18573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2</xdr:col>
      <xdr:colOff>781050</xdr:colOff>
      <xdr:row>0</xdr:row>
      <xdr:rowOff>133350</xdr:rowOff>
    </xdr:from>
    <xdr:to>
      <xdr:col>3</xdr:col>
      <xdr:colOff>1219200</xdr:colOff>
      <xdr:row>1</xdr:row>
      <xdr:rowOff>390525</xdr:rowOff>
    </xdr:to>
    <xdr:pic>
      <xdr:nvPicPr>
        <xdr:cNvPr id="4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335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931;&#935;&#927;&#923;&#921;&#922;&#927;&#921;%20012-13\&#922;&#923;&#913;&#931;&#931;&#921;&#922;&#927;&#931;%20&#913;&#920;&#923;&#919;&#932;&#921;&#931;&#924;&#927;&#931;\&#928;&#913;&#925;&#917;&#923;&#923;&#919;&#925;&#921;&#927;&#921;%20&#931;&#935;&#927;&#923;&#921;&#922;&#927;&#921;%20&#931;&#932;&#921;&#914;&#927;&#933;%202013\&#915;&#921;&#913;%20&#917;&#922;&#932;&#933;&#928;&#937;&#931;&#919;%20&#915;%20&#934;&#913;&#931;&#919;\&#928;&#921;&#925;&#913;&#922;&#921;&#913;%20&#931;&#932;&#921;&#914;&#927;&#933;%20&#915;&#900;%20&#934;&#913;&#931;&#919;&#931;%202012-2013%20&#932;&#917;&#923;&#921;&#922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 Κ"/>
      <sheetName val="100 Α"/>
      <sheetName val="200 Κ"/>
      <sheetName val="200 Α"/>
      <sheetName val="400 Κ"/>
      <sheetName val="400 Α"/>
      <sheetName val="800 Κ"/>
      <sheetName val="800 Α"/>
      <sheetName val="1500 Κ"/>
      <sheetName val="1500 Α"/>
      <sheetName val="3000 Κ"/>
      <sheetName val="3000 Α"/>
      <sheetName val="100 ΕΜΠ Κ"/>
      <sheetName val="110 ΕΜΠ Α"/>
      <sheetName val="400 ΕΜΠ Κ"/>
      <sheetName val="400 ΕΜΠ Α"/>
      <sheetName val="2000 Φ. Ε."/>
      <sheetName val="5000 ΒΑΔΗΝ"/>
      <sheetName val="10000 ΒΑΔΗΝ"/>
      <sheetName val="ΜΗΚΟΣ Κ"/>
      <sheetName val="ΜΗΚΟΣ Α"/>
      <sheetName val="ΤΡΙΠΛΟΥΝ Κ"/>
      <sheetName val="ΤΡΙΠΛΟΥΝ Α"/>
      <sheetName val="ΥΨΟΣ Κ"/>
      <sheetName val="ΥΨΟΣ Α"/>
      <sheetName val="ΕΠΙ ΚΟΝΤΩ Κ"/>
      <sheetName val="ΕΠΙ ΚΟΝΤΩ Α"/>
      <sheetName val="ΣΦΑΙΡΑ Κ"/>
      <sheetName val="ΣΦΑΙΡΑ Α"/>
      <sheetName val="ΔΙΣΚΟΣ Κ"/>
      <sheetName val="ΔΙΣΚΟΣ Α"/>
      <sheetName val="ΑΚΟΝΤΙΟ Κ"/>
      <sheetName val="ΑΚΟΝΤΙΟ Α"/>
      <sheetName val="ΣΦΥΡΑ Κ"/>
      <sheetName val="ΣΦΥΡΑ Α"/>
      <sheetName val="100 ΕΜΠ 7ΑΘΛΟΥ"/>
      <sheetName val="200 7ΑΘΛΟΥ"/>
      <sheetName val="800 7ΑΘΛΟΥ"/>
      <sheetName val="ΜΗΚΟΣ 7ΑΘΛΟΥ"/>
      <sheetName val="ΥΨΟΣ 7ΑΘΛΟΥ"/>
      <sheetName val="ΣΦΑΙΡΑ 7ΑΘΛΟΥ"/>
      <sheetName val="ΑΚΟΝΤΙΟ 7ΑΘΛΟΥ"/>
      <sheetName val="ΕΠΤΑΘΛΟ"/>
      <sheetName val="ΚΑΤΑΤΑΞΗ ΕΠΤΑΘΛΟΥ"/>
      <sheetName val="100 8ΘΛΟΥ "/>
      <sheetName val="110 ΕΜΠ 8ΑΘΛΟΥ"/>
      <sheetName val="400 8ΑΘΛΟΥ"/>
      <sheetName val="1000 8ΑΘΛΟΥ"/>
      <sheetName val="ΜΗΚΟΣ 8ΑΘΛΟΥ"/>
      <sheetName val="ΥΨΟΣ 8ΑΘΛΟΥ"/>
      <sheetName val="ΣΦΑΙΡΑ 8ΑΘΛΟΥ"/>
      <sheetName val="ΑΚΟΝΤΙΟ 8ΑΘΛΟΥ"/>
      <sheetName val="ΟΚΤΑΘΛΟ"/>
      <sheetName val="ΠΑΝΕΛΛΗΝΙΕΣ ΕΠΙΔΟΣΕΙΣ"/>
      <sheetName val="ΠΙΝΑΚΙΟ"/>
    </sheetNames>
    <sheetDataSet>
      <sheetData sheetId="35">
        <row r="21">
          <cell r="M21">
            <v>0</v>
          </cell>
        </row>
      </sheetData>
      <sheetData sheetId="37">
        <row r="13">
          <cell r="O13" t="str">
            <v>΄</v>
          </cell>
          <cell r="Q13" t="str">
            <v>΄΄</v>
          </cell>
        </row>
        <row r="14">
          <cell r="O14" t="str">
            <v>΄</v>
          </cell>
          <cell r="Q14" t="str">
            <v>΄΄</v>
          </cell>
        </row>
        <row r="15">
          <cell r="O15" t="str">
            <v>΄</v>
          </cell>
          <cell r="Q15" t="str">
            <v>΄΄</v>
          </cell>
        </row>
        <row r="16">
          <cell r="O16" t="str">
            <v>΄</v>
          </cell>
          <cell r="Q16" t="str">
            <v>΄΄</v>
          </cell>
        </row>
        <row r="17">
          <cell r="O17" t="str">
            <v>΄</v>
          </cell>
          <cell r="Q17" t="str">
            <v>΄΄</v>
          </cell>
        </row>
        <row r="18">
          <cell r="O18" t="str">
            <v>΄</v>
          </cell>
          <cell r="Q18" t="str">
            <v>΄΄</v>
          </cell>
        </row>
        <row r="19">
          <cell r="O19" t="str">
            <v>΄</v>
          </cell>
          <cell r="Q19" t="str">
            <v>΄΄</v>
          </cell>
        </row>
        <row r="20">
          <cell r="O20" t="str">
            <v>΄</v>
          </cell>
          <cell r="Q20" t="str">
            <v>΄΄</v>
          </cell>
        </row>
        <row r="21">
          <cell r="O21" t="str">
            <v>΄</v>
          </cell>
          <cell r="Q21" t="str">
            <v>΄΄</v>
          </cell>
        </row>
        <row r="22">
          <cell r="O22" t="str">
            <v>΄</v>
          </cell>
          <cell r="Q22" t="str">
            <v>΄΄</v>
          </cell>
        </row>
        <row r="23">
          <cell r="O23" t="str">
            <v>΄</v>
          </cell>
          <cell r="Q23" t="str">
            <v>΄΄</v>
          </cell>
        </row>
        <row r="24">
          <cell r="O24" t="str">
            <v>΄</v>
          </cell>
          <cell r="Q24" t="str">
            <v>΄΄</v>
          </cell>
        </row>
        <row r="25">
          <cell r="O25" t="str">
            <v>΄</v>
          </cell>
          <cell r="Q25" t="str">
            <v>΄΄</v>
          </cell>
        </row>
        <row r="26">
          <cell r="O26" t="str">
            <v>΄</v>
          </cell>
          <cell r="Q26" t="str">
            <v>΄΄</v>
          </cell>
        </row>
        <row r="27">
          <cell r="O27" t="str">
            <v>΄</v>
          </cell>
          <cell r="Q27" t="str">
            <v>΄΄</v>
          </cell>
        </row>
        <row r="28">
          <cell r="O28" t="str">
            <v>΄</v>
          </cell>
          <cell r="Q28" t="str">
            <v>΄΄</v>
          </cell>
        </row>
        <row r="29">
          <cell r="O29" t="str">
            <v>΄</v>
          </cell>
          <cell r="Q29" t="str">
            <v>΄΄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4.2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753906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2" t="s">
        <v>173</v>
      </c>
      <c r="J3" s="452"/>
      <c r="K3" s="452"/>
      <c r="L3" s="452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139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85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37"/>
      <c r="C12" s="436"/>
      <c r="D12" s="436"/>
      <c r="E12" s="436"/>
      <c r="F12" s="437"/>
      <c r="G12" s="436"/>
      <c r="H12" s="437"/>
      <c r="I12" s="439"/>
      <c r="J12" s="439"/>
      <c r="K12" s="436"/>
      <c r="L12" s="123" t="s">
        <v>22</v>
      </c>
      <c r="M12" s="123" t="s">
        <v>23</v>
      </c>
      <c r="N12" s="433"/>
    </row>
    <row r="13" spans="1:14" s="34" customFormat="1" ht="19.5" customHeight="1">
      <c r="A13" s="26">
        <v>1</v>
      </c>
      <c r="B13" s="27"/>
      <c r="C13" s="27"/>
      <c r="D13" s="423"/>
      <c r="E13" s="423"/>
      <c r="F13" s="423"/>
      <c r="G13" s="423"/>
      <c r="H13" s="423"/>
      <c r="I13" s="423"/>
      <c r="J13" s="423"/>
      <c r="K13" s="376"/>
      <c r="L13" s="376"/>
      <c r="M13" s="43"/>
      <c r="N13" s="35"/>
    </row>
    <row r="14" spans="1:14" s="34" customFormat="1" ht="19.5" customHeight="1">
      <c r="A14" s="26">
        <v>2</v>
      </c>
      <c r="B14" s="35"/>
      <c r="C14" s="77"/>
      <c r="D14" s="376"/>
      <c r="E14" s="376"/>
      <c r="F14" s="376"/>
      <c r="G14" s="376"/>
      <c r="H14" s="377"/>
      <c r="I14" s="376"/>
      <c r="J14" s="376"/>
      <c r="K14" s="376"/>
      <c r="L14" s="376"/>
      <c r="M14" s="382"/>
      <c r="N14" s="33"/>
    </row>
    <row r="15" spans="1:14" s="39" customFormat="1" ht="19.5" customHeight="1">
      <c r="A15" s="26">
        <v>3</v>
      </c>
      <c r="B15" s="35"/>
      <c r="D15" s="378"/>
      <c r="E15" s="378"/>
      <c r="F15" s="378"/>
      <c r="G15" s="28"/>
      <c r="H15" s="378"/>
      <c r="I15" s="378"/>
      <c r="J15" s="378"/>
      <c r="K15" s="36"/>
      <c r="L15" s="35"/>
      <c r="M15" s="382"/>
      <c r="N15" s="33"/>
    </row>
    <row r="16" spans="1:14" s="39" customFormat="1" ht="19.5" customHeight="1">
      <c r="A16" s="26">
        <v>4</v>
      </c>
      <c r="B16" s="27"/>
      <c r="C16" s="76"/>
      <c r="D16" s="378"/>
      <c r="E16" s="378"/>
      <c r="F16" s="378"/>
      <c r="G16" s="28"/>
      <c r="H16" s="378"/>
      <c r="I16" s="378"/>
      <c r="J16" s="378"/>
      <c r="K16" s="27"/>
      <c r="L16" s="27"/>
      <c r="M16" s="383"/>
      <c r="N16" s="44"/>
    </row>
    <row r="17" spans="1:14" s="39" customFormat="1" ht="19.5" customHeight="1">
      <c r="A17" s="26">
        <v>5</v>
      </c>
      <c r="B17" s="27"/>
      <c r="C17" s="76"/>
      <c r="D17" s="384"/>
      <c r="E17" s="384"/>
      <c r="F17" s="384"/>
      <c r="G17" s="28"/>
      <c r="H17" s="379"/>
      <c r="I17" s="384"/>
      <c r="J17" s="384"/>
      <c r="K17" s="27"/>
      <c r="L17" s="27"/>
      <c r="M17" s="383"/>
      <c r="N17" s="44"/>
    </row>
    <row r="18" spans="1:14" s="39" customFormat="1" ht="19.5" customHeight="1">
      <c r="A18" s="26">
        <v>6</v>
      </c>
      <c r="B18" s="27"/>
      <c r="C18" s="76"/>
      <c r="D18" s="384"/>
      <c r="E18" s="384"/>
      <c r="F18" s="384"/>
      <c r="G18" s="28"/>
      <c r="H18" s="379"/>
      <c r="I18" s="384"/>
      <c r="J18" s="384"/>
      <c r="K18" s="27"/>
      <c r="L18" s="27"/>
      <c r="M18" s="383"/>
      <c r="N18" s="44"/>
    </row>
    <row r="19" spans="1:14" ht="19.5" customHeight="1">
      <c r="A19" s="26">
        <v>7</v>
      </c>
      <c r="B19" s="27"/>
      <c r="C19" s="76"/>
      <c r="D19" s="376"/>
      <c r="E19" s="376"/>
      <c r="F19" s="376"/>
      <c r="G19" s="376"/>
      <c r="H19" s="380"/>
      <c r="I19" s="385"/>
      <c r="J19" s="385"/>
      <c r="K19" s="27"/>
      <c r="L19" s="27"/>
      <c r="M19" s="383"/>
      <c r="N19" s="44"/>
    </row>
    <row r="20" spans="1:14" s="34" customFormat="1" ht="19.5" customHeight="1">
      <c r="A20" s="26">
        <v>8</v>
      </c>
      <c r="B20" s="47"/>
      <c r="C20" s="381"/>
      <c r="D20" s="49"/>
      <c r="E20" s="49"/>
      <c r="F20" s="49"/>
      <c r="G20" s="42"/>
      <c r="H20" s="42"/>
      <c r="I20" s="42"/>
      <c r="J20" s="49"/>
      <c r="K20" s="35"/>
      <c r="L20" s="27"/>
      <c r="M20" s="383"/>
      <c r="N20" s="44"/>
    </row>
    <row r="21" spans="1:14" s="34" customFormat="1" ht="19.5" customHeight="1">
      <c r="A21" s="26">
        <v>9</v>
      </c>
      <c r="B21" s="50"/>
      <c r="C21" s="53"/>
      <c r="D21" s="42"/>
      <c r="E21" s="42"/>
      <c r="F21" s="42"/>
      <c r="G21" s="42"/>
      <c r="H21" s="42"/>
      <c r="I21" s="42"/>
      <c r="J21" s="42"/>
      <c r="K21" s="27"/>
      <c r="L21" s="35"/>
      <c r="M21" s="382"/>
      <c r="N21" s="33"/>
    </row>
    <row r="22" spans="1:14" s="34" customFormat="1" ht="19.5" customHeight="1">
      <c r="A22" s="26">
        <v>10</v>
      </c>
      <c r="B22" s="35"/>
      <c r="C22" s="77"/>
      <c r="D22" s="49"/>
      <c r="E22" s="49"/>
      <c r="F22" s="49"/>
      <c r="G22" s="28"/>
      <c r="H22" s="42"/>
      <c r="I22" s="42"/>
      <c r="J22" s="49"/>
      <c r="K22" s="35"/>
      <c r="L22" s="35"/>
      <c r="M22" s="382"/>
      <c r="N22" s="33"/>
    </row>
    <row r="23" spans="1:14" s="34" customFormat="1" ht="19.5" customHeight="1">
      <c r="A23" s="26">
        <v>11</v>
      </c>
      <c r="B23" s="35"/>
      <c r="C23" s="35"/>
      <c r="D23" s="41"/>
      <c r="E23" s="41"/>
      <c r="F23" s="41"/>
      <c r="G23" s="40"/>
      <c r="H23" s="40"/>
      <c r="I23" s="40"/>
      <c r="J23" s="49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41"/>
      <c r="E24" s="41"/>
      <c r="F24" s="41"/>
      <c r="G24" s="41"/>
      <c r="H24" s="41"/>
      <c r="I24" s="41"/>
      <c r="J24" s="49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40"/>
      <c r="E25" s="40"/>
      <c r="F25" s="40"/>
      <c r="G25" s="40"/>
      <c r="H25" s="40"/>
      <c r="I25" s="40"/>
      <c r="J25" s="42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49"/>
      <c r="E26" s="49"/>
      <c r="F26" s="49"/>
      <c r="G26" s="49"/>
      <c r="H26" s="41"/>
      <c r="I26" s="41"/>
      <c r="J26" s="49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40"/>
      <c r="E27" s="40"/>
      <c r="F27" s="40"/>
      <c r="G27" s="40"/>
      <c r="H27" s="40"/>
      <c r="I27" s="40"/>
      <c r="J27" s="42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95" zoomScaleSheetLayoutView="95" zoomScalePageLayoutView="0" workbookViewId="0" topLeftCell="A1">
      <selection activeCell="M3" sqref="M3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1.8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6.375" style="46" customWidth="1"/>
    <col min="10" max="10" width="10.875" style="46" customWidth="1"/>
    <col min="11" max="11" width="10.00390625" style="46" customWidth="1"/>
    <col min="12" max="12" width="9.00390625" style="72" customWidth="1"/>
    <col min="13" max="13" width="9.75390625" style="46" customWidth="1"/>
    <col min="14" max="14" width="21.87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8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164</v>
      </c>
      <c r="J3" s="456"/>
      <c r="K3" s="456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24.75" customHeight="1" thickBot="1">
      <c r="A12" s="445"/>
      <c r="B12" s="455"/>
      <c r="C12" s="454"/>
      <c r="D12" s="436"/>
      <c r="E12" s="436"/>
      <c r="F12" s="437"/>
      <c r="G12" s="436"/>
      <c r="H12" s="437"/>
      <c r="I12" s="439"/>
      <c r="J12" s="439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76"/>
      <c r="D13" s="378"/>
      <c r="E13" s="378"/>
      <c r="F13" s="378"/>
      <c r="G13" s="28"/>
      <c r="H13" s="377"/>
      <c r="I13" s="378"/>
      <c r="J13" s="378"/>
      <c r="K13" s="386"/>
      <c r="L13" s="31"/>
      <c r="M13" s="32"/>
      <c r="N13" s="33"/>
    </row>
    <row r="14" spans="1:14" s="34" customFormat="1" ht="19.5" customHeight="1">
      <c r="A14" s="26">
        <v>2</v>
      </c>
      <c r="B14" s="35"/>
      <c r="C14" s="77"/>
      <c r="D14" s="378"/>
      <c r="E14" s="378"/>
      <c r="F14" s="378"/>
      <c r="G14" s="28"/>
      <c r="H14" s="377"/>
      <c r="I14" s="378"/>
      <c r="J14" s="378"/>
      <c r="K14" s="387"/>
      <c r="L14" s="35"/>
      <c r="M14" s="37"/>
      <c r="N14" s="33"/>
    </row>
    <row r="15" spans="1:14" s="39" customFormat="1" ht="19.5" customHeight="1">
      <c r="A15" s="26">
        <v>3</v>
      </c>
      <c r="B15" s="35"/>
      <c r="C15" s="77"/>
      <c r="D15" s="376"/>
      <c r="E15" s="376"/>
      <c r="F15" s="376"/>
      <c r="G15" s="376"/>
      <c r="H15" s="376"/>
      <c r="I15" s="376"/>
      <c r="J15" s="376"/>
      <c r="K15" s="387"/>
      <c r="L15" s="35"/>
      <c r="M15" s="37"/>
      <c r="N15" s="33"/>
    </row>
    <row r="16" spans="1:14" s="39" customFormat="1" ht="19.5" customHeight="1">
      <c r="A16" s="26">
        <v>4</v>
      </c>
      <c r="B16" s="27"/>
      <c r="C16" s="76"/>
      <c r="D16" s="376"/>
      <c r="E16" s="376"/>
      <c r="F16" s="376"/>
      <c r="G16" s="376"/>
      <c r="H16" s="379"/>
      <c r="I16" s="385"/>
      <c r="J16" s="385"/>
      <c r="K16" s="388"/>
      <c r="L16" s="27"/>
      <c r="M16" s="43"/>
      <c r="N16" s="44"/>
    </row>
    <row r="17" spans="1:14" s="39" customFormat="1" ht="19.5" customHeight="1">
      <c r="A17" s="26">
        <v>5</v>
      </c>
      <c r="B17" s="27"/>
      <c r="C17" s="76"/>
      <c r="D17" s="376"/>
      <c r="E17" s="376"/>
      <c r="F17" s="376"/>
      <c r="G17" s="376"/>
      <c r="H17" s="379"/>
      <c r="I17" s="385"/>
      <c r="J17" s="385"/>
      <c r="K17" s="388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45"/>
      <c r="E18" s="45"/>
      <c r="F18" s="45"/>
      <c r="G18" s="394"/>
      <c r="H18" s="394"/>
      <c r="I18" s="394"/>
      <c r="J18" s="82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42"/>
      <c r="E19" s="40"/>
      <c r="F19" s="40"/>
      <c r="G19" s="40"/>
      <c r="H19" s="40"/>
      <c r="I19" s="40"/>
      <c r="J19" s="42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K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21.2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19.7539062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87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8.25" customHeight="1">
      <c r="A2" s="446" t="s">
        <v>183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182</v>
      </c>
      <c r="J3" s="456"/>
      <c r="K3" s="456"/>
      <c r="L3" s="456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27"/>
      <c r="D13" s="28"/>
      <c r="E13" s="28"/>
      <c r="F13" s="28"/>
      <c r="G13" s="28"/>
      <c r="H13" s="28"/>
      <c r="I13" s="28"/>
      <c r="J13" s="29"/>
      <c r="K13" s="30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28"/>
      <c r="E14" s="28"/>
      <c r="F14" s="28"/>
      <c r="G14" s="28"/>
      <c r="H14" s="28"/>
      <c r="I14" s="28"/>
      <c r="J14" s="29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79"/>
      <c r="E15" s="79"/>
      <c r="F15" s="79"/>
      <c r="G15" s="79"/>
      <c r="H15" s="79"/>
      <c r="I15" s="80"/>
      <c r="J15" s="36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93" zoomScaleSheetLayoutView="93" zoomScalePageLayoutView="0" workbookViewId="0" topLeftCell="A1">
      <selection activeCell="E2" sqref="E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5.1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1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71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27" t="s">
        <v>163</v>
      </c>
      <c r="J3" s="427"/>
      <c r="K3" s="427"/>
      <c r="L3" s="67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162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36"/>
      <c r="E12" s="436"/>
      <c r="F12" s="437"/>
      <c r="G12" s="436"/>
      <c r="H12" s="437"/>
      <c r="I12" s="439"/>
      <c r="J12" s="439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76"/>
      <c r="D13" s="378"/>
      <c r="E13" s="378"/>
      <c r="F13" s="378"/>
      <c r="G13" s="28"/>
      <c r="H13" s="377"/>
      <c r="I13" s="378"/>
      <c r="J13" s="378"/>
      <c r="K13" s="386"/>
      <c r="L13" s="31"/>
      <c r="M13" s="32"/>
      <c r="N13" s="33"/>
    </row>
    <row r="14" spans="1:14" s="34" customFormat="1" ht="19.5" customHeight="1">
      <c r="A14" s="26">
        <v>2</v>
      </c>
      <c r="B14" s="35"/>
      <c r="C14" s="77"/>
      <c r="D14" s="378"/>
      <c r="E14" s="378"/>
      <c r="F14" s="378"/>
      <c r="G14" s="28"/>
      <c r="H14" s="377"/>
      <c r="I14" s="378"/>
      <c r="J14" s="378"/>
      <c r="K14" s="387"/>
      <c r="L14" s="35"/>
      <c r="M14" s="37"/>
      <c r="N14" s="33"/>
    </row>
    <row r="15" spans="1:14" s="39" customFormat="1" ht="19.5" customHeight="1">
      <c r="A15" s="26">
        <v>3</v>
      </c>
      <c r="B15" s="35"/>
      <c r="C15" s="77"/>
      <c r="D15" s="376"/>
      <c r="E15" s="376"/>
      <c r="F15" s="376"/>
      <c r="G15" s="376"/>
      <c r="H15" s="379"/>
      <c r="I15" s="385"/>
      <c r="J15" s="385"/>
      <c r="K15" s="387"/>
      <c r="L15" s="35"/>
      <c r="M15" s="37"/>
      <c r="N15" s="33"/>
    </row>
    <row r="16" spans="1:14" s="39" customFormat="1" ht="19.5" customHeight="1">
      <c r="A16" s="26">
        <v>4</v>
      </c>
      <c r="B16" s="27"/>
      <c r="C16" s="76"/>
      <c r="D16" s="376"/>
      <c r="E16" s="376"/>
      <c r="F16" s="376"/>
      <c r="G16" s="376"/>
      <c r="H16" s="379"/>
      <c r="I16" s="385"/>
      <c r="J16" s="385"/>
      <c r="K16" s="388"/>
      <c r="L16" s="27"/>
      <c r="M16" s="43"/>
      <c r="N16" s="44"/>
    </row>
    <row r="17" spans="1:14" s="39" customFormat="1" ht="19.5" customHeight="1">
      <c r="A17" s="26">
        <v>5</v>
      </c>
      <c r="B17" s="27"/>
      <c r="C17" s="76"/>
      <c r="D17" s="376"/>
      <c r="E17" s="376"/>
      <c r="F17" s="376"/>
      <c r="G17" s="376"/>
      <c r="H17" s="379"/>
      <c r="I17" s="385"/>
      <c r="J17" s="385"/>
      <c r="K17" s="388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45"/>
      <c r="E18" s="45"/>
      <c r="F18" s="45"/>
      <c r="G18" s="394"/>
      <c r="H18" s="394"/>
      <c r="I18" s="394"/>
      <c r="J18" s="82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3">
    <mergeCell ref="A2:D2"/>
    <mergeCell ref="D5:L5"/>
    <mergeCell ref="A7:E7"/>
    <mergeCell ref="G7:M7"/>
    <mergeCell ref="A8:E8"/>
    <mergeCell ref="G8:M8"/>
    <mergeCell ref="F3:H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96" zoomScaleSheetLayoutView="96" zoomScalePageLayoutView="0" workbookViewId="0" topLeftCell="A1">
      <selection activeCell="O11" sqref="O11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6.2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753906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75" customHeight="1">
      <c r="A2" s="446" t="s">
        <v>184</v>
      </c>
      <c r="B2" s="446"/>
      <c r="C2" s="446"/>
      <c r="D2" s="446"/>
      <c r="E2" s="2"/>
      <c r="F2" s="2"/>
      <c r="G2" s="2"/>
      <c r="H2" s="452" t="s">
        <v>161</v>
      </c>
      <c r="I2" s="452"/>
      <c r="J2" s="452"/>
      <c r="K2" s="452"/>
      <c r="L2" s="452"/>
      <c r="M2" s="45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2"/>
      <c r="I3" s="452"/>
      <c r="J3" s="452"/>
      <c r="K3" s="452"/>
      <c r="L3" s="452"/>
      <c r="M3" s="452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60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42"/>
      <c r="C13" s="42"/>
      <c r="D13" s="28"/>
      <c r="E13" s="28"/>
      <c r="F13" s="28"/>
      <c r="G13" s="28"/>
      <c r="H13" s="28"/>
      <c r="I13" s="28"/>
      <c r="J13" s="29"/>
      <c r="K13" s="81"/>
      <c r="L13" s="82"/>
      <c r="M13" s="32"/>
      <c r="N13" s="33"/>
    </row>
    <row r="14" spans="1:14" s="34" customFormat="1" ht="19.5" customHeight="1">
      <c r="A14" s="26">
        <v>2</v>
      </c>
      <c r="B14" s="49"/>
      <c r="C14" s="49"/>
      <c r="D14" s="28"/>
      <c r="E14" s="28"/>
      <c r="F14" s="28"/>
      <c r="G14" s="28"/>
      <c r="H14" s="28"/>
      <c r="I14" s="28"/>
      <c r="J14" s="29"/>
      <c r="K14" s="29"/>
      <c r="L14" s="49"/>
      <c r="M14" s="37"/>
      <c r="N14" s="33"/>
    </row>
    <row r="15" spans="1:14" s="39" customFormat="1" ht="19.5" customHeight="1">
      <c r="A15" s="26">
        <v>3</v>
      </c>
      <c r="B15" s="35"/>
      <c r="C15" s="35"/>
      <c r="D15" s="79"/>
      <c r="E15" s="79"/>
      <c r="F15" s="79"/>
      <c r="G15" s="79"/>
      <c r="H15" s="79"/>
      <c r="I15" s="80"/>
      <c r="J15" s="36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H2:M3"/>
    <mergeCell ref="F3:G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8.3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1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9.7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2" t="s">
        <v>160</v>
      </c>
      <c r="I3" s="452"/>
      <c r="J3" s="452"/>
      <c r="K3" s="452"/>
      <c r="L3" s="452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73"/>
      <c r="N5" s="73"/>
    </row>
    <row r="6" spans="1:14" s="4" customFormat="1" ht="9.75" customHeight="1" thickBot="1">
      <c r="A6" s="12"/>
      <c r="B6" s="12"/>
      <c r="C6" s="12"/>
      <c r="D6" s="74"/>
      <c r="E6" s="75"/>
      <c r="F6" s="75"/>
      <c r="G6" s="75"/>
      <c r="H6" s="75"/>
      <c r="I6" s="75"/>
      <c r="J6" s="75"/>
      <c r="K6" s="75"/>
      <c r="L6" s="75"/>
      <c r="M6" s="73"/>
      <c r="N6" s="73"/>
    </row>
    <row r="7" spans="1:14" s="14" customFormat="1" ht="21" customHeight="1" thickBot="1">
      <c r="A7" s="449" t="s">
        <v>142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83"/>
      <c r="C13" s="83"/>
      <c r="D13" s="28"/>
      <c r="E13" s="28"/>
      <c r="F13" s="28"/>
      <c r="G13" s="28"/>
      <c r="H13" s="28"/>
      <c r="I13" s="28"/>
      <c r="J13" s="29"/>
      <c r="K13" s="84"/>
      <c r="L13" s="85"/>
      <c r="M13" s="86"/>
      <c r="N13" s="87"/>
    </row>
    <row r="14" spans="1:14" s="34" customFormat="1" ht="19.5" customHeight="1">
      <c r="A14" s="26">
        <v>2</v>
      </c>
      <c r="B14" s="88"/>
      <c r="C14" s="88"/>
      <c r="D14" s="29"/>
      <c r="E14" s="28"/>
      <c r="F14" s="28"/>
      <c r="G14" s="28"/>
      <c r="H14" s="28"/>
      <c r="I14" s="28"/>
      <c r="J14" s="29"/>
      <c r="K14" s="89"/>
      <c r="L14" s="90"/>
      <c r="M14" s="91"/>
      <c r="N14" s="87"/>
    </row>
    <row r="15" spans="1:14" s="39" customFormat="1" ht="19.5" customHeight="1">
      <c r="A15" s="26">
        <v>3</v>
      </c>
      <c r="B15" s="88"/>
      <c r="C15" s="88"/>
      <c r="D15" s="28"/>
      <c r="E15" s="28"/>
      <c r="F15" s="28"/>
      <c r="G15" s="28"/>
      <c r="H15" s="28"/>
      <c r="I15" s="38"/>
      <c r="J15" s="29"/>
      <c r="K15" s="89"/>
      <c r="L15" s="90"/>
      <c r="M15" s="91"/>
      <c r="N15" s="87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H3:L3"/>
    <mergeCell ref="F3:G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4.3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753906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9.7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2" t="s">
        <v>159</v>
      </c>
      <c r="I3" s="452"/>
      <c r="J3" s="452"/>
      <c r="K3" s="452"/>
      <c r="L3" s="452"/>
      <c r="M3" s="424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92"/>
      <c r="C13" s="92"/>
      <c r="D13" s="28"/>
      <c r="E13" s="28"/>
      <c r="F13" s="28"/>
      <c r="G13" s="372"/>
      <c r="H13" s="28"/>
      <c r="I13" s="28"/>
      <c r="J13" s="365"/>
      <c r="K13" s="84"/>
      <c r="L13" s="82"/>
      <c r="M13" s="32"/>
      <c r="N13" s="33"/>
    </row>
    <row r="14" spans="1:14" s="34" customFormat="1" ht="19.5" customHeight="1" thickBot="1">
      <c r="A14" s="26">
        <v>2</v>
      </c>
      <c r="B14" s="35"/>
      <c r="C14" s="35"/>
      <c r="D14" s="79"/>
      <c r="E14" s="79"/>
      <c r="F14" s="79"/>
      <c r="G14" s="373"/>
      <c r="H14" s="79"/>
      <c r="I14" s="79"/>
      <c r="J14" s="36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79"/>
      <c r="E15" s="79"/>
      <c r="F15" s="79"/>
      <c r="G15" s="79"/>
      <c r="H15" s="79"/>
      <c r="I15" s="80"/>
      <c r="J15" s="36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H3:L3"/>
    <mergeCell ref="F3:G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89" zoomScaleSheetLayoutView="89" zoomScalePageLayoutView="0" workbookViewId="0" topLeftCell="A1">
      <selection activeCell="J11" sqref="J11:J1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4.1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1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77.25" customHeight="1">
      <c r="A2" s="446" t="s">
        <v>185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2" t="s">
        <v>158</v>
      </c>
      <c r="J3" s="452"/>
      <c r="K3" s="452"/>
      <c r="L3" s="452"/>
      <c r="M3" s="452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73"/>
      <c r="N5" s="73"/>
    </row>
    <row r="6" spans="1:14" s="4" customFormat="1" ht="9.75" customHeight="1" thickBot="1">
      <c r="A6" s="12"/>
      <c r="B6" s="12"/>
      <c r="C6" s="12"/>
      <c r="D6" s="74"/>
      <c r="E6" s="75"/>
      <c r="F6" s="75"/>
      <c r="G6" s="75"/>
      <c r="H6" s="75"/>
      <c r="I6" s="75"/>
      <c r="J6" s="75"/>
      <c r="K6" s="75"/>
      <c r="L6" s="75"/>
      <c r="M6" s="73"/>
      <c r="N6" s="73"/>
    </row>
    <row r="7" spans="1:14" s="14" customFormat="1" ht="21" customHeight="1" thickBot="1">
      <c r="A7" s="449" t="s">
        <v>141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60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36"/>
      <c r="E12" s="436"/>
      <c r="F12" s="437"/>
      <c r="G12" s="436"/>
      <c r="H12" s="437"/>
      <c r="I12" s="439"/>
      <c r="J12" s="439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76"/>
      <c r="D13" s="399"/>
      <c r="E13" s="399"/>
      <c r="F13" s="399"/>
      <c r="G13" s="399"/>
      <c r="H13" s="377"/>
      <c r="I13" s="400"/>
      <c r="J13" s="399"/>
      <c r="K13" s="386"/>
      <c r="L13" s="31"/>
      <c r="M13" s="32"/>
      <c r="N13" s="87"/>
    </row>
    <row r="14" spans="1:14" s="34" customFormat="1" ht="19.5" customHeight="1">
      <c r="A14" s="26">
        <v>2</v>
      </c>
      <c r="B14" s="35"/>
      <c r="C14" s="77"/>
      <c r="D14" s="399"/>
      <c r="E14" s="399"/>
      <c r="F14" s="399"/>
      <c r="G14" s="399"/>
      <c r="H14" s="377"/>
      <c r="I14" s="400"/>
      <c r="J14" s="399"/>
      <c r="K14" s="387"/>
      <c r="L14" s="35"/>
      <c r="M14" s="37"/>
      <c r="N14" s="87"/>
    </row>
    <row r="15" spans="1:14" s="39" customFormat="1" ht="19.5" customHeight="1">
      <c r="A15" s="26">
        <v>3</v>
      </c>
      <c r="B15" s="35"/>
      <c r="C15" s="77"/>
      <c r="D15" s="399"/>
      <c r="E15" s="399"/>
      <c r="F15" s="399"/>
      <c r="G15" s="399"/>
      <c r="H15" s="379"/>
      <c r="I15" s="400"/>
      <c r="J15" s="399"/>
      <c r="K15" s="387"/>
      <c r="L15" s="35"/>
      <c r="M15" s="37"/>
      <c r="N15" s="33"/>
    </row>
    <row r="16" spans="1:14" s="39" customFormat="1" ht="19.5" customHeight="1">
      <c r="A16" s="26">
        <v>4</v>
      </c>
      <c r="B16" s="27"/>
      <c r="C16" s="76"/>
      <c r="D16" s="27"/>
      <c r="E16" s="27"/>
      <c r="F16" s="27"/>
      <c r="G16" s="35"/>
      <c r="H16" s="35"/>
      <c r="I16" s="35"/>
      <c r="J16" s="27"/>
      <c r="K16" s="388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M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91" zoomScaleSheetLayoutView="91" zoomScalePageLayoutView="0" workbookViewId="0" topLeftCell="A1">
      <selection activeCell="A2" sqref="A2:IV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7.2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1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70.5" customHeight="1">
      <c r="A2" s="446" t="s">
        <v>185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2" t="s">
        <v>155</v>
      </c>
      <c r="J3" s="452"/>
      <c r="K3" s="452"/>
      <c r="L3" s="452"/>
      <c r="M3" s="452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68"/>
      <c r="N4" s="1"/>
    </row>
    <row r="5" spans="1:14" s="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73"/>
      <c r="N5" s="73"/>
    </row>
    <row r="6" spans="1:14" s="4" customFormat="1" ht="9.75" customHeight="1" thickBot="1">
      <c r="A6" s="12"/>
      <c r="B6" s="12"/>
      <c r="C6" s="12"/>
      <c r="D6" s="74"/>
      <c r="E6" s="75"/>
      <c r="F6" s="75"/>
      <c r="G6" s="75"/>
      <c r="H6" s="75"/>
      <c r="I6" s="75"/>
      <c r="J6" s="75"/>
      <c r="K6" s="75"/>
      <c r="L6" s="75"/>
      <c r="M6" s="73"/>
      <c r="N6" s="7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27"/>
      <c r="D13" s="79"/>
      <c r="E13" s="79"/>
      <c r="F13" s="79"/>
      <c r="G13" s="79"/>
      <c r="H13" s="79"/>
      <c r="I13" s="79"/>
      <c r="J13" s="36"/>
      <c r="K13" s="30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79"/>
      <c r="E14" s="79"/>
      <c r="F14" s="79"/>
      <c r="G14" s="79"/>
      <c r="H14" s="79"/>
      <c r="I14" s="79"/>
      <c r="J14" s="36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79"/>
      <c r="E15" s="79"/>
      <c r="F15" s="79"/>
      <c r="G15" s="79"/>
      <c r="H15" s="79"/>
      <c r="I15" s="80"/>
      <c r="J15" s="36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66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66"/>
      <c r="B30" s="66"/>
      <c r="C30" s="59"/>
      <c r="D30" s="59"/>
      <c r="E30" s="59"/>
      <c r="F30" s="59"/>
      <c r="G30" s="59"/>
      <c r="H30" s="59"/>
      <c r="I30" s="59"/>
      <c r="J30" s="66"/>
      <c r="K30" s="66"/>
      <c r="L30" s="66"/>
      <c r="M30" s="430" t="s">
        <v>27</v>
      </c>
      <c r="N30" s="430"/>
      <c r="O30" s="65"/>
    </row>
    <row r="31" spans="1:15" s="4" customFormat="1" ht="19.5" customHeight="1">
      <c r="A31" s="66"/>
      <c r="B31" s="66"/>
      <c r="C31" s="59"/>
      <c r="D31" s="59"/>
      <c r="E31" s="59"/>
      <c r="F31" s="59"/>
      <c r="G31" s="59"/>
      <c r="H31" s="59"/>
      <c r="I31" s="59"/>
      <c r="J31" s="66"/>
      <c r="K31" s="66"/>
      <c r="L31" s="66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66" t="s">
        <v>28</v>
      </c>
      <c r="H32" s="66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66" t="s">
        <v>30</v>
      </c>
      <c r="H33" s="66"/>
      <c r="I33" s="64"/>
      <c r="J33" s="67"/>
      <c r="K33" s="67"/>
      <c r="L33" s="67"/>
      <c r="M33" s="66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66"/>
      <c r="H34" s="66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66"/>
      <c r="H35" s="66"/>
      <c r="I35" s="64"/>
      <c r="J35" s="67"/>
      <c r="K35" s="67"/>
      <c r="L35" s="67"/>
      <c r="M35" s="66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66"/>
      <c r="H36" s="66"/>
      <c r="I36" s="64"/>
      <c r="J36" s="67"/>
      <c r="K36" s="67"/>
      <c r="L36" s="67"/>
      <c r="M36" s="66"/>
      <c r="N36" s="70" t="s">
        <v>0</v>
      </c>
      <c r="O36" s="65"/>
    </row>
  </sheetData>
  <sheetProtection/>
  <mergeCells count="34"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J11:J12"/>
    <mergeCell ref="K11:K12"/>
    <mergeCell ref="L11:M11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A2:D2"/>
    <mergeCell ref="D5:L5"/>
    <mergeCell ref="A7:E7"/>
    <mergeCell ref="G7:M7"/>
    <mergeCell ref="A8:E8"/>
    <mergeCell ref="G8:M8"/>
    <mergeCell ref="I3:M3"/>
    <mergeCell ref="F3:H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89" zoomScaleSheetLayoutView="89" zoomScalePageLayoutView="0" workbookViewId="0" topLeftCell="A1">
      <selection activeCell="P21" sqref="P21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3.3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1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7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2" t="s">
        <v>154</v>
      </c>
      <c r="J3" s="452"/>
      <c r="K3" s="452"/>
      <c r="L3" s="452"/>
      <c r="M3" s="452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73"/>
      <c r="N5" s="73"/>
    </row>
    <row r="6" spans="1:14" s="4" customFormat="1" ht="9.75" customHeight="1" thickBot="1">
      <c r="A6" s="12"/>
      <c r="B6" s="12"/>
      <c r="C6" s="12"/>
      <c r="D6" s="74"/>
      <c r="E6" s="75"/>
      <c r="F6" s="75"/>
      <c r="G6" s="75"/>
      <c r="H6" s="75"/>
      <c r="I6" s="75"/>
      <c r="J6" s="75"/>
      <c r="K6" s="75"/>
      <c r="L6" s="75"/>
      <c r="M6" s="73"/>
      <c r="N6" s="73"/>
    </row>
    <row r="7" spans="1:14" s="14" customFormat="1" ht="21" customHeight="1" thickBot="1">
      <c r="A7" s="449" t="s">
        <v>141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60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27"/>
      <c r="D13" s="28"/>
      <c r="E13" s="28"/>
      <c r="F13" s="28"/>
      <c r="G13" s="28"/>
      <c r="H13" s="28"/>
      <c r="I13" s="79"/>
      <c r="J13" s="36"/>
      <c r="K13" s="30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79"/>
      <c r="E14" s="79"/>
      <c r="F14" s="79"/>
      <c r="G14" s="79"/>
      <c r="H14" s="79"/>
      <c r="I14" s="79"/>
      <c r="J14" s="36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79"/>
      <c r="E15" s="79"/>
      <c r="F15" s="79"/>
      <c r="G15" s="79"/>
      <c r="H15" s="79"/>
      <c r="I15" s="80"/>
      <c r="J15" s="36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M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91" zoomScaleSheetLayoutView="91" zoomScalePageLayoutView="0" workbookViewId="0" topLeftCell="A1">
      <selection activeCell="I3" sqref="I3:M3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3.00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87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74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2" t="s">
        <v>156</v>
      </c>
      <c r="J3" s="452"/>
      <c r="K3" s="452"/>
      <c r="L3" s="452"/>
      <c r="M3" s="452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141</v>
      </c>
      <c r="B7" s="450"/>
      <c r="C7" s="450"/>
      <c r="D7" s="450"/>
      <c r="E7" s="450"/>
      <c r="F7" s="17"/>
      <c r="G7" s="443" t="s">
        <v>153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24.7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27"/>
      <c r="D13" s="79"/>
      <c r="E13" s="79"/>
      <c r="F13" s="79"/>
      <c r="G13" s="79"/>
      <c r="H13" s="79"/>
      <c r="I13" s="79"/>
      <c r="J13" s="36"/>
      <c r="K13" s="30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79"/>
      <c r="E14" s="79"/>
      <c r="F14" s="79"/>
      <c r="G14" s="79"/>
      <c r="H14" s="79"/>
      <c r="I14" s="79"/>
      <c r="J14" s="36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79"/>
      <c r="E15" s="79"/>
      <c r="F15" s="79"/>
      <c r="G15" s="79"/>
      <c r="H15" s="79"/>
      <c r="I15" s="80"/>
      <c r="J15" s="36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M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91" zoomScaleSheetLayoutView="91" zoomScalePageLayoutView="0" workbookViewId="0" topLeftCell="A1">
      <selection activeCell="K4" sqref="K4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9.7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11.0039062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1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9" customHeight="1">
      <c r="A2" s="446" t="s">
        <v>185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69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172</v>
      </c>
      <c r="J3" s="456"/>
      <c r="K3" s="456"/>
      <c r="L3" s="456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73"/>
      <c r="N5" s="73"/>
    </row>
    <row r="6" spans="1:14" s="4" customFormat="1" ht="9.75" customHeight="1" thickBot="1">
      <c r="A6" s="12"/>
      <c r="B6" s="12"/>
      <c r="C6" s="12"/>
      <c r="D6" s="74"/>
      <c r="E6" s="75"/>
      <c r="F6" s="75"/>
      <c r="G6" s="75"/>
      <c r="H6" s="75"/>
      <c r="I6" s="75"/>
      <c r="J6" s="75"/>
      <c r="K6" s="75"/>
      <c r="L6" s="75"/>
      <c r="M6" s="73"/>
      <c r="N6" s="73"/>
    </row>
    <row r="7" spans="1:14" s="14" customFormat="1" ht="21" customHeight="1" thickBot="1">
      <c r="A7" s="449" t="s">
        <v>139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31.5" customHeight="1" thickBot="1">
      <c r="A12" s="445"/>
      <c r="B12" s="455"/>
      <c r="C12" s="454"/>
      <c r="D12" s="436"/>
      <c r="E12" s="436"/>
      <c r="F12" s="437"/>
      <c r="G12" s="436"/>
      <c r="H12" s="437"/>
      <c r="I12" s="439"/>
      <c r="J12" s="439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76"/>
      <c r="D13" s="410"/>
      <c r="E13" s="410"/>
      <c r="F13" s="410"/>
      <c r="G13" s="28"/>
      <c r="H13" s="377"/>
      <c r="I13" s="411"/>
      <c r="J13" s="411"/>
      <c r="K13" s="386"/>
      <c r="L13" s="31"/>
      <c r="M13" s="32"/>
      <c r="N13" s="33"/>
    </row>
    <row r="14" spans="1:14" s="34" customFormat="1" ht="19.5" customHeight="1">
      <c r="A14" s="26">
        <v>2</v>
      </c>
      <c r="B14" s="35"/>
      <c r="C14" s="77"/>
      <c r="D14" s="412"/>
      <c r="E14" s="412"/>
      <c r="F14" s="412"/>
      <c r="G14" s="28"/>
      <c r="H14" s="377"/>
      <c r="I14" s="413"/>
      <c r="J14" s="413"/>
      <c r="K14" s="387"/>
      <c r="L14" s="35"/>
      <c r="M14" s="37"/>
      <c r="N14" s="33"/>
    </row>
    <row r="15" spans="1:14" s="39" customFormat="1" ht="19.5" customHeight="1">
      <c r="A15" s="26">
        <v>3</v>
      </c>
      <c r="B15" s="35"/>
      <c r="C15" s="77"/>
      <c r="D15" s="376"/>
      <c r="E15" s="376"/>
      <c r="F15" s="376"/>
      <c r="G15" s="376"/>
      <c r="H15" s="376"/>
      <c r="I15" s="376"/>
      <c r="J15" s="376"/>
      <c r="K15" s="387"/>
      <c r="L15" s="35"/>
      <c r="M15" s="37"/>
      <c r="N15" s="33"/>
    </row>
    <row r="16" spans="1:14" s="39" customFormat="1" ht="19.5" customHeight="1">
      <c r="A16" s="26">
        <v>4</v>
      </c>
      <c r="B16" s="27"/>
      <c r="C16" s="76"/>
      <c r="D16" s="376"/>
      <c r="E16" s="376"/>
      <c r="F16" s="376"/>
      <c r="G16" s="376"/>
      <c r="H16" s="376"/>
      <c r="I16" s="376"/>
      <c r="J16" s="376"/>
      <c r="K16" s="388"/>
      <c r="L16" s="27"/>
      <c r="M16" s="43"/>
      <c r="N16" s="44"/>
    </row>
    <row r="17" spans="1:14" s="39" customFormat="1" ht="19.5" customHeight="1">
      <c r="A17" s="26">
        <v>5</v>
      </c>
      <c r="B17" s="27"/>
      <c r="C17" s="76"/>
      <c r="D17" s="391"/>
      <c r="E17" s="391"/>
      <c r="F17" s="391"/>
      <c r="G17" s="391"/>
      <c r="H17" s="379"/>
      <c r="I17" s="392"/>
      <c r="J17" s="392"/>
      <c r="K17" s="388"/>
      <c r="L17" s="27"/>
      <c r="M17" s="43"/>
      <c r="N17" s="44"/>
    </row>
    <row r="18" spans="1:14" s="39" customFormat="1" ht="19.5" customHeight="1">
      <c r="A18" s="26">
        <v>6</v>
      </c>
      <c r="B18" s="27"/>
      <c r="C18" s="76"/>
      <c r="D18" s="376"/>
      <c r="E18" s="376"/>
      <c r="F18" s="376"/>
      <c r="G18" s="376"/>
      <c r="H18" s="379"/>
      <c r="I18" s="385"/>
      <c r="J18" s="385"/>
      <c r="K18" s="388"/>
      <c r="L18" s="27"/>
      <c r="M18" s="43"/>
      <c r="N18" s="44"/>
    </row>
    <row r="19" spans="1:14" ht="19.5" customHeight="1">
      <c r="A19" s="26">
        <v>7</v>
      </c>
      <c r="B19" s="27"/>
      <c r="C19" s="76"/>
      <c r="D19" s="376"/>
      <c r="E19" s="376"/>
      <c r="F19" s="376"/>
      <c r="G19" s="376"/>
      <c r="H19" s="380"/>
      <c r="I19" s="385"/>
      <c r="J19" s="385"/>
      <c r="K19" s="388"/>
      <c r="L19" s="27"/>
      <c r="M19" s="43"/>
      <c r="N19" s="44"/>
    </row>
    <row r="20" spans="1:14" s="34" customFormat="1" ht="19.5" customHeight="1">
      <c r="A20" s="26">
        <v>8</v>
      </c>
      <c r="B20" s="47"/>
      <c r="C20" s="381"/>
      <c r="D20" s="376"/>
      <c r="E20" s="376"/>
      <c r="F20" s="376"/>
      <c r="G20" s="376"/>
      <c r="H20" s="377"/>
      <c r="I20" s="385"/>
      <c r="J20" s="385"/>
      <c r="K20" s="389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45"/>
      <c r="E21" s="45"/>
      <c r="F21" s="45"/>
      <c r="G21" s="390"/>
      <c r="H21" s="45"/>
      <c r="I21" s="45"/>
      <c r="J21" s="82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41"/>
      <c r="E22" s="41"/>
      <c r="F22" s="41"/>
      <c r="G22" s="40"/>
      <c r="H22" s="40"/>
      <c r="I22" s="40"/>
      <c r="J22" s="49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41"/>
      <c r="E23" s="41"/>
      <c r="F23" s="41"/>
      <c r="G23" s="40"/>
      <c r="H23" s="40"/>
      <c r="I23" s="40"/>
      <c r="J23" s="49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41"/>
      <c r="E24" s="41"/>
      <c r="F24" s="41"/>
      <c r="G24" s="41"/>
      <c r="H24" s="41"/>
      <c r="I24" s="41"/>
      <c r="J24" s="49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40"/>
      <c r="E25" s="40"/>
      <c r="F25" s="40"/>
      <c r="G25" s="40"/>
      <c r="H25" s="40"/>
      <c r="I25" s="40"/>
      <c r="J25" s="42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49"/>
      <c r="E26" s="49"/>
      <c r="F26" s="49"/>
      <c r="G26" s="49"/>
      <c r="H26" s="41"/>
      <c r="I26" s="41"/>
      <c r="J26" s="49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40"/>
      <c r="E27" s="40"/>
      <c r="F27" s="40"/>
      <c r="G27" s="40"/>
      <c r="H27" s="40"/>
      <c r="I27" s="40"/>
      <c r="J27" s="42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41"/>
      <c r="E28" s="41"/>
      <c r="F28" s="41"/>
      <c r="G28" s="40"/>
      <c r="H28" s="40"/>
      <c r="I28" s="40"/>
      <c r="J28" s="49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87" zoomScaleSheetLayoutView="87" zoomScalePageLayoutView="0" workbookViewId="0" topLeftCell="A1">
      <selection activeCell="J11" sqref="J11:J1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7.7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87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9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28" t="s">
        <v>157</v>
      </c>
      <c r="J3" s="428"/>
      <c r="K3" s="428"/>
      <c r="L3" s="428"/>
      <c r="M3" s="428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60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27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27"/>
      <c r="D13" s="79"/>
      <c r="E13" s="79"/>
      <c r="F13" s="79"/>
      <c r="G13" s="79"/>
      <c r="H13" s="79"/>
      <c r="I13" s="79"/>
      <c r="J13" s="36"/>
      <c r="K13" s="30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79"/>
      <c r="E14" s="79"/>
      <c r="F14" s="79"/>
      <c r="G14" s="79"/>
      <c r="H14" s="79"/>
      <c r="I14" s="79"/>
      <c r="J14" s="36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79"/>
      <c r="E15" s="79"/>
      <c r="F15" s="79"/>
      <c r="G15" s="79"/>
      <c r="H15" s="79"/>
      <c r="I15" s="80"/>
      <c r="J15" s="36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3">
    <mergeCell ref="A2:D2"/>
    <mergeCell ref="D5:L5"/>
    <mergeCell ref="A7:E7"/>
    <mergeCell ref="G7:M7"/>
    <mergeCell ref="A8:E8"/>
    <mergeCell ref="G8:M8"/>
    <mergeCell ref="F3:H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U44"/>
  <sheetViews>
    <sheetView view="pageBreakPreview" zoomScale="93" zoomScaleSheetLayoutView="93" zoomScalePageLayoutView="0" workbookViewId="0" topLeftCell="A1">
      <selection activeCell="G7" sqref="G7:S7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1.3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1" width="8.875" style="46" customWidth="1"/>
    <col min="12" max="17" width="7.125" style="46" customWidth="1"/>
    <col min="18" max="18" width="7.625" style="72" customWidth="1"/>
    <col min="19" max="19" width="7.625" style="46" customWidth="1"/>
    <col min="20" max="20" width="21.875" style="46" customWidth="1"/>
    <col min="21" max="16384" width="9.125" style="46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67.5" customHeight="1">
      <c r="A2" s="446" t="s">
        <v>185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451" t="s">
        <v>152</v>
      </c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9"/>
      <c r="R3" s="1"/>
      <c r="S3" s="354"/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449" t="s">
        <v>143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18" t="s">
        <v>5</v>
      </c>
    </row>
    <row r="8" spans="1:21" s="22" customFormat="1" ht="21" customHeight="1" thickBot="1">
      <c r="A8" s="442" t="s">
        <v>49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20" t="s">
        <v>47</v>
      </c>
      <c r="U8" s="21"/>
    </row>
    <row r="9" spans="1:21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20"/>
      <c r="U9" s="21"/>
    </row>
    <row r="10" spans="1:20" s="22" customFormat="1" ht="21" customHeight="1" thickBot="1">
      <c r="A10" s="442" t="s">
        <v>85</v>
      </c>
      <c r="B10" s="443"/>
      <c r="C10" s="443"/>
      <c r="D10" s="443"/>
      <c r="E10" s="443"/>
      <c r="F10" s="19"/>
      <c r="G10" s="443" t="s">
        <v>86</v>
      </c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23"/>
    </row>
    <row r="11" spans="1:20" s="4" customFormat="1" ht="15" customHeight="1" thickBot="1">
      <c r="A11" s="444" t="s">
        <v>9</v>
      </c>
      <c r="B11" s="435" t="s">
        <v>10</v>
      </c>
      <c r="C11" s="93" t="s">
        <v>35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82"/>
      <c r="L11" s="484" t="s">
        <v>36</v>
      </c>
      <c r="M11" s="485"/>
      <c r="N11" s="485"/>
      <c r="O11" s="485"/>
      <c r="P11" s="485"/>
      <c r="Q11" s="486"/>
      <c r="R11" s="24" t="s">
        <v>37</v>
      </c>
      <c r="S11" s="487" t="s">
        <v>38</v>
      </c>
      <c r="T11" s="432" t="s">
        <v>21</v>
      </c>
    </row>
    <row r="12" spans="1:20" s="4" customFormat="1" ht="15" customHeight="1" thickBot="1">
      <c r="A12" s="445"/>
      <c r="B12" s="455"/>
      <c r="C12" s="94" t="s">
        <v>39</v>
      </c>
      <c r="D12" s="436"/>
      <c r="E12" s="436"/>
      <c r="F12" s="437"/>
      <c r="G12" s="436"/>
      <c r="H12" s="437"/>
      <c r="I12" s="439"/>
      <c r="J12" s="481"/>
      <c r="K12" s="483"/>
      <c r="L12" s="95">
        <v>1</v>
      </c>
      <c r="M12" s="96">
        <v>2</v>
      </c>
      <c r="N12" s="96">
        <v>3</v>
      </c>
      <c r="O12" s="97">
        <v>4</v>
      </c>
      <c r="P12" s="98">
        <v>5</v>
      </c>
      <c r="Q12" s="99">
        <v>6</v>
      </c>
      <c r="R12" s="25" t="s">
        <v>20</v>
      </c>
      <c r="S12" s="488"/>
      <c r="T12" s="453"/>
    </row>
    <row r="13" spans="1:20" s="34" customFormat="1" ht="21" customHeight="1">
      <c r="A13" s="461">
        <v>1</v>
      </c>
      <c r="B13" s="463"/>
      <c r="C13" s="479"/>
      <c r="D13" s="391"/>
      <c r="E13" s="391"/>
      <c r="F13" s="391"/>
      <c r="G13" s="391"/>
      <c r="H13" s="377"/>
      <c r="I13" s="392"/>
      <c r="J13" s="392"/>
      <c r="K13" s="401" t="s">
        <v>40</v>
      </c>
      <c r="L13" s="103"/>
      <c r="M13" s="103"/>
      <c r="N13" s="103"/>
      <c r="O13" s="103"/>
      <c r="P13" s="103"/>
      <c r="Q13" s="103"/>
      <c r="R13" s="465"/>
      <c r="S13" s="475"/>
      <c r="T13" s="473"/>
    </row>
    <row r="14" spans="1:20" s="34" customFormat="1" ht="21" customHeight="1" thickBot="1">
      <c r="A14" s="462"/>
      <c r="B14" s="464"/>
      <c r="C14" s="480"/>
      <c r="D14" s="28"/>
      <c r="E14" s="28"/>
      <c r="F14" s="28"/>
      <c r="G14" s="28"/>
      <c r="H14" s="28"/>
      <c r="I14" s="28"/>
      <c r="J14" s="29"/>
      <c r="K14" s="402" t="s">
        <v>41</v>
      </c>
      <c r="L14" s="107"/>
      <c r="M14" s="107"/>
      <c r="N14" s="107"/>
      <c r="O14" s="107"/>
      <c r="P14" s="107"/>
      <c r="Q14" s="107"/>
      <c r="R14" s="466"/>
      <c r="S14" s="476"/>
      <c r="T14" s="474"/>
    </row>
    <row r="15" spans="1:20" s="39" customFormat="1" ht="21" customHeight="1">
      <c r="A15" s="461">
        <v>2</v>
      </c>
      <c r="B15" s="463"/>
      <c r="C15" s="463"/>
      <c r="D15" s="403"/>
      <c r="E15" s="403"/>
      <c r="F15" s="403"/>
      <c r="G15" s="403"/>
      <c r="H15" s="403"/>
      <c r="I15" s="403"/>
      <c r="J15" s="404"/>
      <c r="K15" s="102" t="s">
        <v>40</v>
      </c>
      <c r="L15" s="103"/>
      <c r="M15" s="103"/>
      <c r="N15" s="103"/>
      <c r="O15" s="103"/>
      <c r="P15" s="103"/>
      <c r="Q15" s="103"/>
      <c r="R15" s="465"/>
      <c r="S15" s="471"/>
      <c r="T15" s="473"/>
    </row>
    <row r="16" spans="1:20" s="39" customFormat="1" ht="21" customHeight="1" thickBot="1">
      <c r="A16" s="462"/>
      <c r="B16" s="464"/>
      <c r="C16" s="464"/>
      <c r="D16" s="104"/>
      <c r="E16" s="104"/>
      <c r="F16" s="104"/>
      <c r="G16" s="104"/>
      <c r="H16" s="104"/>
      <c r="I16" s="104"/>
      <c r="J16" s="105"/>
      <c r="K16" s="108" t="s">
        <v>41</v>
      </c>
      <c r="L16" s="107"/>
      <c r="M16" s="107"/>
      <c r="N16" s="107"/>
      <c r="O16" s="107"/>
      <c r="P16" s="107"/>
      <c r="Q16" s="107"/>
      <c r="R16" s="466"/>
      <c r="S16" s="472"/>
      <c r="T16" s="474"/>
    </row>
    <row r="17" spans="1:20" s="39" customFormat="1" ht="21" customHeight="1">
      <c r="A17" s="461">
        <v>3</v>
      </c>
      <c r="B17" s="463"/>
      <c r="C17" s="463"/>
      <c r="D17" s="100"/>
      <c r="E17" s="100"/>
      <c r="F17" s="100"/>
      <c r="G17" s="100"/>
      <c r="H17" s="100"/>
      <c r="I17" s="100"/>
      <c r="J17" s="101"/>
      <c r="K17" s="111" t="s">
        <v>40</v>
      </c>
      <c r="L17" s="103"/>
      <c r="M17" s="103"/>
      <c r="N17" s="103"/>
      <c r="O17" s="103"/>
      <c r="P17" s="103"/>
      <c r="Q17" s="103"/>
      <c r="R17" s="465"/>
      <c r="S17" s="475"/>
      <c r="T17" s="477"/>
    </row>
    <row r="18" spans="1:20" s="39" customFormat="1" ht="21" customHeight="1" thickBot="1">
      <c r="A18" s="462"/>
      <c r="B18" s="464"/>
      <c r="C18" s="464"/>
      <c r="D18" s="112"/>
      <c r="E18" s="112"/>
      <c r="F18" s="112"/>
      <c r="G18" s="112"/>
      <c r="H18" s="112"/>
      <c r="I18" s="112"/>
      <c r="J18" s="113"/>
      <c r="K18" s="108" t="s">
        <v>41</v>
      </c>
      <c r="L18" s="107"/>
      <c r="M18" s="107"/>
      <c r="N18" s="107"/>
      <c r="O18" s="107"/>
      <c r="P18" s="107"/>
      <c r="Q18" s="107"/>
      <c r="R18" s="466"/>
      <c r="S18" s="476"/>
      <c r="T18" s="478"/>
    </row>
    <row r="19" spans="1:20" ht="21" customHeight="1">
      <c r="A19" s="461">
        <v>4</v>
      </c>
      <c r="B19" s="463"/>
      <c r="C19" s="463"/>
      <c r="D19" s="109"/>
      <c r="E19" s="109"/>
      <c r="F19" s="109"/>
      <c r="G19" s="109"/>
      <c r="H19" s="109"/>
      <c r="I19" s="109"/>
      <c r="J19" s="110"/>
      <c r="K19" s="111" t="s">
        <v>40</v>
      </c>
      <c r="L19" s="103"/>
      <c r="M19" s="103"/>
      <c r="N19" s="103"/>
      <c r="O19" s="103"/>
      <c r="P19" s="103"/>
      <c r="Q19" s="103"/>
      <c r="R19" s="465"/>
      <c r="S19" s="475"/>
      <c r="T19" s="477"/>
    </row>
    <row r="20" spans="1:20" s="34" customFormat="1" ht="21" customHeight="1" thickBot="1">
      <c r="A20" s="462"/>
      <c r="B20" s="464"/>
      <c r="C20" s="464"/>
      <c r="D20" s="112"/>
      <c r="E20" s="112"/>
      <c r="F20" s="112"/>
      <c r="G20" s="112"/>
      <c r="H20" s="112"/>
      <c r="I20" s="112"/>
      <c r="J20" s="113"/>
      <c r="K20" s="114" t="s">
        <v>41</v>
      </c>
      <c r="L20" s="107"/>
      <c r="M20" s="107"/>
      <c r="N20" s="107"/>
      <c r="O20" s="107"/>
      <c r="P20" s="107"/>
      <c r="Q20" s="107"/>
      <c r="R20" s="466"/>
      <c r="S20" s="476"/>
      <c r="T20" s="478"/>
    </row>
    <row r="21" spans="1:20" s="34" customFormat="1" ht="21" customHeight="1">
      <c r="A21" s="461">
        <v>5</v>
      </c>
      <c r="B21" s="463"/>
      <c r="C21" s="463"/>
      <c r="D21" s="109"/>
      <c r="E21" s="109"/>
      <c r="F21" s="109"/>
      <c r="G21" s="109"/>
      <c r="H21" s="109"/>
      <c r="I21" s="109"/>
      <c r="J21" s="110"/>
      <c r="K21" s="111" t="s">
        <v>40</v>
      </c>
      <c r="L21" s="103"/>
      <c r="M21" s="103"/>
      <c r="N21" s="103"/>
      <c r="O21" s="103"/>
      <c r="P21" s="103"/>
      <c r="Q21" s="103"/>
      <c r="R21" s="465"/>
      <c r="S21" s="471"/>
      <c r="T21" s="473"/>
    </row>
    <row r="22" spans="1:20" s="34" customFormat="1" ht="21" customHeight="1" thickBot="1">
      <c r="A22" s="462"/>
      <c r="B22" s="464"/>
      <c r="C22" s="464"/>
      <c r="D22" s="112"/>
      <c r="E22" s="112"/>
      <c r="F22" s="112"/>
      <c r="G22" s="112"/>
      <c r="H22" s="112"/>
      <c r="I22" s="112"/>
      <c r="J22" s="113"/>
      <c r="K22" s="114" t="s">
        <v>41</v>
      </c>
      <c r="L22" s="107"/>
      <c r="M22" s="107"/>
      <c r="N22" s="107"/>
      <c r="O22" s="107"/>
      <c r="P22" s="107"/>
      <c r="Q22" s="107"/>
      <c r="R22" s="466"/>
      <c r="S22" s="472"/>
      <c r="T22" s="474"/>
    </row>
    <row r="23" spans="1:20" s="34" customFormat="1" ht="21" customHeight="1">
      <c r="A23" s="461">
        <v>6</v>
      </c>
      <c r="B23" s="463"/>
      <c r="C23" s="463"/>
      <c r="D23" s="109"/>
      <c r="E23" s="109"/>
      <c r="F23" s="109"/>
      <c r="G23" s="109"/>
      <c r="H23" s="109"/>
      <c r="I23" s="109"/>
      <c r="J23" s="110"/>
      <c r="K23" s="115" t="s">
        <v>40</v>
      </c>
      <c r="L23" s="103"/>
      <c r="M23" s="103"/>
      <c r="N23" s="103"/>
      <c r="O23" s="103"/>
      <c r="P23" s="103"/>
      <c r="Q23" s="103"/>
      <c r="R23" s="465"/>
      <c r="S23" s="471"/>
      <c r="T23" s="473"/>
    </row>
    <row r="24" spans="1:20" s="39" customFormat="1" ht="21" customHeight="1" thickBot="1">
      <c r="A24" s="462"/>
      <c r="B24" s="464"/>
      <c r="C24" s="464"/>
      <c r="D24" s="112"/>
      <c r="E24" s="112"/>
      <c r="F24" s="112"/>
      <c r="G24" s="112"/>
      <c r="H24" s="112"/>
      <c r="I24" s="112"/>
      <c r="J24" s="113"/>
      <c r="K24" s="114" t="s">
        <v>41</v>
      </c>
      <c r="L24" s="107"/>
      <c r="M24" s="107"/>
      <c r="N24" s="107"/>
      <c r="O24" s="107"/>
      <c r="P24" s="107"/>
      <c r="Q24" s="107"/>
      <c r="R24" s="466"/>
      <c r="S24" s="472"/>
      <c r="T24" s="474"/>
    </row>
    <row r="25" spans="1:20" ht="21" customHeight="1">
      <c r="A25" s="461">
        <v>7</v>
      </c>
      <c r="B25" s="463"/>
      <c r="C25" s="463"/>
      <c r="D25" s="109"/>
      <c r="E25" s="109"/>
      <c r="F25" s="109"/>
      <c r="G25" s="109"/>
      <c r="H25" s="109"/>
      <c r="I25" s="109"/>
      <c r="J25" s="110"/>
      <c r="K25" s="111" t="s">
        <v>40</v>
      </c>
      <c r="L25" s="103"/>
      <c r="M25" s="103"/>
      <c r="N25" s="103"/>
      <c r="O25" s="103"/>
      <c r="P25" s="103"/>
      <c r="Q25" s="103"/>
      <c r="R25" s="465"/>
      <c r="S25" s="471"/>
      <c r="T25" s="473"/>
    </row>
    <row r="26" spans="1:20" ht="21" customHeight="1" thickBot="1">
      <c r="A26" s="462"/>
      <c r="B26" s="464"/>
      <c r="C26" s="464"/>
      <c r="D26" s="112"/>
      <c r="E26" s="112"/>
      <c r="F26" s="112"/>
      <c r="G26" s="112"/>
      <c r="H26" s="112"/>
      <c r="I26" s="112"/>
      <c r="J26" s="113"/>
      <c r="K26" s="114" t="s">
        <v>41</v>
      </c>
      <c r="L26" s="107"/>
      <c r="M26" s="107"/>
      <c r="N26" s="107"/>
      <c r="O26" s="107"/>
      <c r="P26" s="107"/>
      <c r="Q26" s="107"/>
      <c r="R26" s="466"/>
      <c r="S26" s="472"/>
      <c r="T26" s="474"/>
    </row>
    <row r="27" spans="1:20" s="39" customFormat="1" ht="21" customHeight="1">
      <c r="A27" s="461">
        <v>8</v>
      </c>
      <c r="B27" s="463"/>
      <c r="C27" s="463"/>
      <c r="D27" s="109"/>
      <c r="E27" s="109"/>
      <c r="F27" s="109"/>
      <c r="G27" s="109"/>
      <c r="H27" s="109"/>
      <c r="I27" s="109"/>
      <c r="J27" s="110"/>
      <c r="K27" s="111" t="s">
        <v>40</v>
      </c>
      <c r="L27" s="103"/>
      <c r="M27" s="103"/>
      <c r="N27" s="103"/>
      <c r="O27" s="103"/>
      <c r="P27" s="103"/>
      <c r="Q27" s="103"/>
      <c r="R27" s="465"/>
      <c r="S27" s="467"/>
      <c r="T27" s="469"/>
    </row>
    <row r="28" spans="1:20" ht="21" customHeight="1" thickBot="1">
      <c r="A28" s="462"/>
      <c r="B28" s="464"/>
      <c r="C28" s="464"/>
      <c r="D28" s="112"/>
      <c r="E28" s="112"/>
      <c r="F28" s="112"/>
      <c r="G28" s="112"/>
      <c r="H28" s="112"/>
      <c r="I28" s="112"/>
      <c r="J28" s="113"/>
      <c r="K28" s="114" t="s">
        <v>41</v>
      </c>
      <c r="L28" s="107"/>
      <c r="M28" s="107"/>
      <c r="N28" s="107"/>
      <c r="O28" s="107"/>
      <c r="P28" s="107"/>
      <c r="Q28" s="107"/>
      <c r="R28" s="466"/>
      <c r="S28" s="468"/>
      <c r="T28" s="470"/>
    </row>
    <row r="29" spans="1:20" ht="21" customHeight="1">
      <c r="A29" s="461">
        <v>9</v>
      </c>
      <c r="B29" s="463"/>
      <c r="C29" s="463"/>
      <c r="D29" s="109"/>
      <c r="E29" s="109"/>
      <c r="F29" s="109"/>
      <c r="G29" s="109"/>
      <c r="H29" s="109"/>
      <c r="I29" s="109"/>
      <c r="J29" s="110"/>
      <c r="K29" s="115" t="s">
        <v>40</v>
      </c>
      <c r="L29" s="103"/>
      <c r="M29" s="103"/>
      <c r="N29" s="103"/>
      <c r="O29" s="103"/>
      <c r="P29" s="103"/>
      <c r="Q29" s="103"/>
      <c r="R29" s="465"/>
      <c r="S29" s="467"/>
      <c r="T29" s="469"/>
    </row>
    <row r="30" spans="1:20" ht="21" customHeight="1" thickBot="1">
      <c r="A30" s="462"/>
      <c r="B30" s="464"/>
      <c r="C30" s="464"/>
      <c r="D30" s="112"/>
      <c r="E30" s="112"/>
      <c r="F30" s="112"/>
      <c r="G30" s="112"/>
      <c r="H30" s="112"/>
      <c r="I30" s="112"/>
      <c r="J30" s="113"/>
      <c r="K30" s="108" t="s">
        <v>41</v>
      </c>
      <c r="L30" s="107"/>
      <c r="M30" s="107"/>
      <c r="N30" s="107"/>
      <c r="O30" s="107"/>
      <c r="P30" s="107"/>
      <c r="Q30" s="107"/>
      <c r="R30" s="466"/>
      <c r="S30" s="468"/>
      <c r="T30" s="470"/>
    </row>
    <row r="31" spans="1:20" ht="21" customHeight="1">
      <c r="A31" s="461">
        <v>10</v>
      </c>
      <c r="B31" s="463"/>
      <c r="C31" s="463"/>
      <c r="D31" s="109"/>
      <c r="E31" s="109"/>
      <c r="F31" s="109"/>
      <c r="G31" s="109"/>
      <c r="H31" s="109"/>
      <c r="I31" s="109"/>
      <c r="J31" s="110"/>
      <c r="K31" s="111" t="s">
        <v>40</v>
      </c>
      <c r="L31" s="103"/>
      <c r="M31" s="103"/>
      <c r="N31" s="103"/>
      <c r="O31" s="103"/>
      <c r="P31" s="103"/>
      <c r="Q31" s="103"/>
      <c r="R31" s="465"/>
      <c r="S31" s="471"/>
      <c r="T31" s="473"/>
    </row>
    <row r="32" spans="1:20" ht="21" customHeight="1" thickBot="1">
      <c r="A32" s="462"/>
      <c r="B32" s="464"/>
      <c r="C32" s="464"/>
      <c r="D32" s="112"/>
      <c r="E32" s="112"/>
      <c r="F32" s="112"/>
      <c r="G32" s="112"/>
      <c r="H32" s="112"/>
      <c r="I32" s="112"/>
      <c r="J32" s="113"/>
      <c r="K32" s="114" t="s">
        <v>41</v>
      </c>
      <c r="L32" s="107"/>
      <c r="M32" s="107"/>
      <c r="N32" s="107"/>
      <c r="O32" s="107"/>
      <c r="P32" s="107"/>
      <c r="Q32" s="107"/>
      <c r="R32" s="466"/>
      <c r="S32" s="472"/>
      <c r="T32" s="474"/>
    </row>
    <row r="33" spans="1:20" s="39" customFormat="1" ht="21" customHeight="1">
      <c r="A33" s="461">
        <v>11</v>
      </c>
      <c r="B33" s="463"/>
      <c r="C33" s="463"/>
      <c r="D33" s="109"/>
      <c r="E33" s="109"/>
      <c r="F33" s="109"/>
      <c r="G33" s="109"/>
      <c r="H33" s="109"/>
      <c r="I33" s="109"/>
      <c r="J33" s="110"/>
      <c r="K33" s="111" t="s">
        <v>40</v>
      </c>
      <c r="L33" s="103"/>
      <c r="M33" s="103"/>
      <c r="N33" s="103"/>
      <c r="O33" s="103"/>
      <c r="P33" s="103"/>
      <c r="Q33" s="103"/>
      <c r="R33" s="465"/>
      <c r="S33" s="467"/>
      <c r="T33" s="469"/>
    </row>
    <row r="34" spans="1:20" ht="21" customHeight="1" thickBot="1">
      <c r="A34" s="462"/>
      <c r="B34" s="464"/>
      <c r="C34" s="464"/>
      <c r="D34" s="112"/>
      <c r="E34" s="112"/>
      <c r="F34" s="112"/>
      <c r="G34" s="112"/>
      <c r="H34" s="112"/>
      <c r="I34" s="112"/>
      <c r="J34" s="113"/>
      <c r="K34" s="114" t="s">
        <v>41</v>
      </c>
      <c r="L34" s="107"/>
      <c r="M34" s="107"/>
      <c r="N34" s="107"/>
      <c r="O34" s="107"/>
      <c r="P34" s="107"/>
      <c r="Q34" s="107"/>
      <c r="R34" s="466"/>
      <c r="S34" s="468"/>
      <c r="T34" s="470"/>
    </row>
    <row r="35" spans="1:20" ht="21" customHeight="1">
      <c r="A35" s="461">
        <v>12</v>
      </c>
      <c r="B35" s="463"/>
      <c r="C35" s="463"/>
      <c r="D35" s="109"/>
      <c r="E35" s="109"/>
      <c r="F35" s="109"/>
      <c r="G35" s="109"/>
      <c r="H35" s="109"/>
      <c r="I35" s="109"/>
      <c r="J35" s="110"/>
      <c r="K35" s="115" t="s">
        <v>40</v>
      </c>
      <c r="L35" s="103"/>
      <c r="M35" s="103"/>
      <c r="N35" s="103"/>
      <c r="O35" s="103"/>
      <c r="P35" s="103"/>
      <c r="Q35" s="103"/>
      <c r="R35" s="465"/>
      <c r="S35" s="467"/>
      <c r="T35" s="469"/>
    </row>
    <row r="36" spans="1:20" ht="21" customHeight="1" thickBot="1">
      <c r="A36" s="462"/>
      <c r="B36" s="464"/>
      <c r="C36" s="464"/>
      <c r="D36" s="112"/>
      <c r="E36" s="112"/>
      <c r="F36" s="112"/>
      <c r="G36" s="112"/>
      <c r="H36" s="112"/>
      <c r="I36" s="112"/>
      <c r="J36" s="113"/>
      <c r="K36" s="56" t="s">
        <v>41</v>
      </c>
      <c r="L36" s="107"/>
      <c r="M36" s="107"/>
      <c r="N36" s="107"/>
      <c r="O36" s="107"/>
      <c r="P36" s="107"/>
      <c r="Q36" s="107"/>
      <c r="R36" s="466"/>
      <c r="S36" s="468"/>
      <c r="T36" s="470"/>
    </row>
    <row r="37" spans="1:21" s="4" customFormat="1" ht="17.25" customHeight="1">
      <c r="A37" s="57"/>
      <c r="B37" s="58" t="s">
        <v>24</v>
      </c>
      <c r="C37" s="59"/>
      <c r="D37" s="59"/>
      <c r="E37" s="59"/>
      <c r="F37" s="59"/>
      <c r="G37" s="58" t="s">
        <v>25</v>
      </c>
      <c r="H37" s="58"/>
      <c r="I37" s="59"/>
      <c r="J37" s="60"/>
      <c r="K37" s="60"/>
      <c r="L37" s="60"/>
      <c r="M37" s="60"/>
      <c r="N37" s="60"/>
      <c r="O37" s="61" t="s">
        <v>26</v>
      </c>
      <c r="P37" s="61"/>
      <c r="Q37" s="61"/>
      <c r="R37" s="62"/>
      <c r="S37" s="63"/>
      <c r="T37" s="64"/>
      <c r="U37" s="65"/>
    </row>
    <row r="38" spans="1:21" s="4" customFormat="1" ht="17.25" customHeight="1">
      <c r="A38" s="57"/>
      <c r="B38" s="57"/>
      <c r="C38" s="59"/>
      <c r="D38" s="59"/>
      <c r="E38" s="59"/>
      <c r="F38" s="59"/>
      <c r="G38" s="59"/>
      <c r="H38" s="59"/>
      <c r="I38" s="59"/>
      <c r="J38" s="57"/>
      <c r="K38" s="57"/>
      <c r="L38" s="57"/>
      <c r="M38" s="57"/>
      <c r="N38" s="57"/>
      <c r="O38" s="57"/>
      <c r="P38" s="57"/>
      <c r="Q38" s="57"/>
      <c r="R38" s="57"/>
      <c r="S38" s="430" t="s">
        <v>27</v>
      </c>
      <c r="T38" s="430"/>
      <c r="U38" s="65"/>
    </row>
    <row r="39" spans="1:21" s="4" customFormat="1" ht="17.25" customHeight="1">
      <c r="A39" s="57"/>
      <c r="B39" s="57"/>
      <c r="C39" s="59"/>
      <c r="D39" s="59"/>
      <c r="E39" s="59"/>
      <c r="F39" s="59"/>
      <c r="G39" s="59"/>
      <c r="H39" s="59"/>
      <c r="I39" s="59"/>
      <c r="J39" s="57"/>
      <c r="K39" s="57"/>
      <c r="L39" s="57"/>
      <c r="M39" s="57"/>
      <c r="N39" s="57"/>
      <c r="O39" s="57"/>
      <c r="P39" s="57"/>
      <c r="Q39" s="57"/>
      <c r="R39" s="57"/>
      <c r="S39" s="430"/>
      <c r="T39" s="430"/>
      <c r="U39" s="65"/>
    </row>
    <row r="40" spans="1:21" s="4" customFormat="1" ht="17.25" customHeight="1">
      <c r="A40" s="430" t="s">
        <v>28</v>
      </c>
      <c r="B40" s="430"/>
      <c r="C40" s="430"/>
      <c r="D40" s="67"/>
      <c r="E40" s="67"/>
      <c r="F40" s="67"/>
      <c r="G40" s="57" t="s">
        <v>28</v>
      </c>
      <c r="H40" s="57"/>
      <c r="I40" s="64"/>
      <c r="J40" s="67"/>
      <c r="K40" s="67"/>
      <c r="L40" s="67"/>
      <c r="M40" s="67"/>
      <c r="N40" s="67"/>
      <c r="O40" s="67"/>
      <c r="P40" s="67"/>
      <c r="Q40" s="67"/>
      <c r="R40" s="67"/>
      <c r="S40" s="430" t="s">
        <v>27</v>
      </c>
      <c r="T40" s="430"/>
      <c r="U40" s="65"/>
    </row>
    <row r="41" spans="1:21" s="4" customFormat="1" ht="17.25" customHeight="1">
      <c r="A41" s="434"/>
      <c r="B41" s="434"/>
      <c r="C41" s="434"/>
      <c r="D41" s="67"/>
      <c r="E41" s="67"/>
      <c r="F41" s="67"/>
      <c r="G41" s="57" t="s">
        <v>30</v>
      </c>
      <c r="H41" s="57"/>
      <c r="I41" s="64"/>
      <c r="J41" s="67"/>
      <c r="K41" s="67"/>
      <c r="L41" s="67"/>
      <c r="M41" s="67"/>
      <c r="N41" s="67"/>
      <c r="O41" s="67"/>
      <c r="P41" s="67"/>
      <c r="Q41" s="67"/>
      <c r="R41" s="67"/>
      <c r="S41" s="57"/>
      <c r="T41" s="64"/>
      <c r="U41" s="65"/>
    </row>
    <row r="42" spans="1:21" s="4" customFormat="1" ht="17.25" customHeight="1">
      <c r="A42" s="434" t="s">
        <v>29</v>
      </c>
      <c r="B42" s="434"/>
      <c r="C42" s="434"/>
      <c r="D42" s="67"/>
      <c r="E42" s="67"/>
      <c r="F42" s="67"/>
      <c r="G42" s="57"/>
      <c r="H42" s="57"/>
      <c r="I42" s="64"/>
      <c r="J42" s="67"/>
      <c r="K42" s="67"/>
      <c r="L42" s="67"/>
      <c r="M42" s="67"/>
      <c r="N42" s="67"/>
      <c r="O42" s="67"/>
      <c r="P42" s="67"/>
      <c r="Q42" s="67"/>
      <c r="R42" s="67"/>
      <c r="S42" s="430" t="s">
        <v>27</v>
      </c>
      <c r="T42" s="430"/>
      <c r="U42" s="65"/>
    </row>
    <row r="43" spans="1:21" s="4" customFormat="1" ht="17.25" customHeight="1">
      <c r="A43" s="431" t="s">
        <v>33</v>
      </c>
      <c r="B43" s="431"/>
      <c r="C43" s="69" t="s">
        <v>32</v>
      </c>
      <c r="D43" s="67"/>
      <c r="E43" s="67"/>
      <c r="F43" s="67"/>
      <c r="G43" s="57"/>
      <c r="H43" s="57"/>
      <c r="I43" s="64"/>
      <c r="J43" s="67"/>
      <c r="K43" s="67"/>
      <c r="L43" s="67"/>
      <c r="M43" s="67"/>
      <c r="N43" s="67"/>
      <c r="O43" s="67"/>
      <c r="P43" s="67"/>
      <c r="Q43" s="67"/>
      <c r="R43" s="67"/>
      <c r="S43" s="57"/>
      <c r="T43" s="64" t="s">
        <v>30</v>
      </c>
      <c r="U43" s="65"/>
    </row>
    <row r="44" spans="1:21" s="4" customFormat="1" ht="17.25" customHeight="1">
      <c r="A44" s="431" t="s">
        <v>34</v>
      </c>
      <c r="B44" s="431"/>
      <c r="C44" s="69" t="s">
        <v>32</v>
      </c>
      <c r="D44" s="67"/>
      <c r="E44" s="67"/>
      <c r="F44" s="67"/>
      <c r="G44" s="57"/>
      <c r="H44" s="57"/>
      <c r="I44" s="64"/>
      <c r="J44" s="67"/>
      <c r="K44" s="67"/>
      <c r="L44" s="67"/>
      <c r="M44" s="67"/>
      <c r="N44" s="67"/>
      <c r="O44" s="67"/>
      <c r="P44" s="67"/>
      <c r="Q44" s="67"/>
      <c r="R44" s="67"/>
      <c r="S44" s="57"/>
      <c r="T44" s="70" t="s">
        <v>0</v>
      </c>
      <c r="U44" s="65"/>
    </row>
  </sheetData>
  <sheetProtection/>
  <mergeCells count="105">
    <mergeCell ref="A10:E10"/>
    <mergeCell ref="K11:K12"/>
    <mergeCell ref="L11:Q11"/>
    <mergeCell ref="S11:S12"/>
    <mergeCell ref="E11:E12"/>
    <mergeCell ref="G8:S8"/>
    <mergeCell ref="G10:S10"/>
    <mergeCell ref="F11:F12"/>
    <mergeCell ref="G11:G12"/>
    <mergeCell ref="A9:E9"/>
    <mergeCell ref="G9:S9"/>
    <mergeCell ref="S13:S14"/>
    <mergeCell ref="T13:T14"/>
    <mergeCell ref="H11:H12"/>
    <mergeCell ref="I11:I12"/>
    <mergeCell ref="J11:J12"/>
    <mergeCell ref="T11:T12"/>
    <mergeCell ref="A2:D2"/>
    <mergeCell ref="D5:R5"/>
    <mergeCell ref="A7:E7"/>
    <mergeCell ref="G7:S7"/>
    <mergeCell ref="A8:E8"/>
    <mergeCell ref="B15:B16"/>
    <mergeCell ref="C15:C16"/>
    <mergeCell ref="A11:A12"/>
    <mergeCell ref="B11:B12"/>
    <mergeCell ref="D11:D12"/>
    <mergeCell ref="A13:A14"/>
    <mergeCell ref="B13:B14"/>
    <mergeCell ref="C13:C14"/>
    <mergeCell ref="R13:R14"/>
    <mergeCell ref="R15:R16"/>
    <mergeCell ref="S15:S16"/>
    <mergeCell ref="T15:T16"/>
    <mergeCell ref="A17:A18"/>
    <mergeCell ref="B17:B18"/>
    <mergeCell ref="C17:C18"/>
    <mergeCell ref="R17:R18"/>
    <mergeCell ref="S17:S18"/>
    <mergeCell ref="T17:T18"/>
    <mergeCell ref="A15:A16"/>
    <mergeCell ref="A19:A20"/>
    <mergeCell ref="B19:B20"/>
    <mergeCell ref="C19:C20"/>
    <mergeCell ref="R19:R20"/>
    <mergeCell ref="S19:S20"/>
    <mergeCell ref="T19:T20"/>
    <mergeCell ref="A21:A22"/>
    <mergeCell ref="B21:B22"/>
    <mergeCell ref="C21:C22"/>
    <mergeCell ref="R21:R22"/>
    <mergeCell ref="S21:S22"/>
    <mergeCell ref="T21:T22"/>
    <mergeCell ref="A23:A24"/>
    <mergeCell ref="B23:B24"/>
    <mergeCell ref="C23:C24"/>
    <mergeCell ref="R23:R24"/>
    <mergeCell ref="S23:S24"/>
    <mergeCell ref="T23:T24"/>
    <mergeCell ref="A25:A26"/>
    <mergeCell ref="B25:B26"/>
    <mergeCell ref="C25:C26"/>
    <mergeCell ref="R25:R26"/>
    <mergeCell ref="S25:S26"/>
    <mergeCell ref="T25:T26"/>
    <mergeCell ref="A27:A28"/>
    <mergeCell ref="B27:B28"/>
    <mergeCell ref="C27:C28"/>
    <mergeCell ref="R27:R28"/>
    <mergeCell ref="S27:S28"/>
    <mergeCell ref="T27:T28"/>
    <mergeCell ref="A29:A30"/>
    <mergeCell ref="B29:B30"/>
    <mergeCell ref="C29:C30"/>
    <mergeCell ref="R29:R30"/>
    <mergeCell ref="S29:S30"/>
    <mergeCell ref="T29:T30"/>
    <mergeCell ref="A31:A32"/>
    <mergeCell ref="B31:B32"/>
    <mergeCell ref="C31:C32"/>
    <mergeCell ref="R31:R32"/>
    <mergeCell ref="S31:S32"/>
    <mergeCell ref="T31:T32"/>
    <mergeCell ref="A33:A34"/>
    <mergeCell ref="B33:B34"/>
    <mergeCell ref="C33:C34"/>
    <mergeCell ref="R33:R34"/>
    <mergeCell ref="S33:S34"/>
    <mergeCell ref="T33:T34"/>
    <mergeCell ref="A35:A36"/>
    <mergeCell ref="B35:B36"/>
    <mergeCell ref="C35:C36"/>
    <mergeCell ref="R35:R36"/>
    <mergeCell ref="S35:S36"/>
    <mergeCell ref="T35:T36"/>
    <mergeCell ref="F3:P3"/>
    <mergeCell ref="A43:B43"/>
    <mergeCell ref="A44:B44"/>
    <mergeCell ref="S38:T38"/>
    <mergeCell ref="S39:T39"/>
    <mergeCell ref="A40:C40"/>
    <mergeCell ref="S40:T40"/>
    <mergeCell ref="A41:C41"/>
    <mergeCell ref="A42:C42"/>
    <mergeCell ref="S42:T4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U44"/>
  <sheetViews>
    <sheetView view="pageBreakPreview" zoomScale="95" zoomScaleSheetLayoutView="95" zoomScalePageLayoutView="0" workbookViewId="0" topLeftCell="A1">
      <selection activeCell="J11" sqref="J11:J1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3.00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1" width="8.875" style="46" customWidth="1"/>
    <col min="12" max="17" width="7.125" style="46" customWidth="1"/>
    <col min="18" max="18" width="7.625" style="72" customWidth="1"/>
    <col min="19" max="19" width="7.625" style="46" customWidth="1"/>
    <col min="20" max="20" width="21.875" style="46" customWidth="1"/>
    <col min="21" max="16384" width="9.125" style="46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71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489" t="s">
        <v>151</v>
      </c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9"/>
      <c r="R3" s="1"/>
      <c r="S3" s="354"/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449" t="s">
        <v>143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18" t="s">
        <v>5</v>
      </c>
    </row>
    <row r="8" spans="1:21" s="22" customFormat="1" ht="21" customHeight="1" thickBot="1">
      <c r="A8" s="442" t="s">
        <v>49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20" t="s">
        <v>47</v>
      </c>
      <c r="U8" s="21"/>
    </row>
    <row r="9" spans="1:21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20"/>
      <c r="U9" s="21"/>
    </row>
    <row r="10" spans="1:20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86</v>
      </c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23"/>
    </row>
    <row r="11" spans="1:20" s="4" customFormat="1" ht="15" customHeight="1" thickBot="1">
      <c r="A11" s="444" t="s">
        <v>9</v>
      </c>
      <c r="B11" s="435" t="s">
        <v>10</v>
      </c>
      <c r="C11" s="93" t="s">
        <v>35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60" t="s">
        <v>18</v>
      </c>
      <c r="K11" s="482"/>
      <c r="L11" s="484" t="s">
        <v>36</v>
      </c>
      <c r="M11" s="485"/>
      <c r="N11" s="485"/>
      <c r="O11" s="485"/>
      <c r="P11" s="485"/>
      <c r="Q11" s="486"/>
      <c r="R11" s="24" t="s">
        <v>37</v>
      </c>
      <c r="S11" s="487" t="s">
        <v>38</v>
      </c>
      <c r="T11" s="432" t="s">
        <v>21</v>
      </c>
    </row>
    <row r="12" spans="1:20" s="4" customFormat="1" ht="15" customHeight="1" thickBot="1">
      <c r="A12" s="445"/>
      <c r="B12" s="455"/>
      <c r="C12" s="94" t="s">
        <v>39</v>
      </c>
      <c r="D12" s="454"/>
      <c r="E12" s="454"/>
      <c r="F12" s="455"/>
      <c r="G12" s="454"/>
      <c r="H12" s="455"/>
      <c r="I12" s="457"/>
      <c r="J12" s="490"/>
      <c r="K12" s="483"/>
      <c r="L12" s="95">
        <v>1</v>
      </c>
      <c r="M12" s="96">
        <v>2</v>
      </c>
      <c r="N12" s="96">
        <v>3</v>
      </c>
      <c r="O12" s="97">
        <v>4</v>
      </c>
      <c r="P12" s="98">
        <v>5</v>
      </c>
      <c r="Q12" s="99">
        <v>6</v>
      </c>
      <c r="R12" s="25" t="s">
        <v>20</v>
      </c>
      <c r="S12" s="488"/>
      <c r="T12" s="453"/>
    </row>
    <row r="13" spans="1:20" s="34" customFormat="1" ht="21" customHeight="1">
      <c r="A13" s="461">
        <v>1</v>
      </c>
      <c r="B13" s="463"/>
      <c r="C13" s="463"/>
      <c r="D13" s="100"/>
      <c r="E13" s="100"/>
      <c r="F13" s="100"/>
      <c r="G13" s="100"/>
      <c r="H13" s="100"/>
      <c r="I13" s="100"/>
      <c r="J13" s="101"/>
      <c r="K13" s="102" t="s">
        <v>40</v>
      </c>
      <c r="L13" s="103"/>
      <c r="M13" s="103"/>
      <c r="N13" s="103"/>
      <c r="O13" s="103"/>
      <c r="P13" s="103"/>
      <c r="Q13" s="103"/>
      <c r="R13" s="465"/>
      <c r="S13" s="475"/>
      <c r="T13" s="473"/>
    </row>
    <row r="14" spans="1:20" s="34" customFormat="1" ht="21" customHeight="1" thickBot="1">
      <c r="A14" s="462"/>
      <c r="B14" s="464"/>
      <c r="C14" s="464"/>
      <c r="D14" s="104"/>
      <c r="E14" s="104"/>
      <c r="F14" s="104"/>
      <c r="G14" s="104"/>
      <c r="H14" s="104"/>
      <c r="I14" s="104"/>
      <c r="J14" s="105"/>
      <c r="K14" s="106" t="s">
        <v>41</v>
      </c>
      <c r="L14" s="107"/>
      <c r="M14" s="107"/>
      <c r="N14" s="107"/>
      <c r="O14" s="107"/>
      <c r="P14" s="107"/>
      <c r="Q14" s="107"/>
      <c r="R14" s="466"/>
      <c r="S14" s="476"/>
      <c r="T14" s="474"/>
    </row>
    <row r="15" spans="1:20" s="39" customFormat="1" ht="21" customHeight="1">
      <c r="A15" s="461">
        <v>2</v>
      </c>
      <c r="B15" s="463"/>
      <c r="C15" s="463"/>
      <c r="D15" s="100"/>
      <c r="E15" s="100"/>
      <c r="F15" s="100"/>
      <c r="G15" s="100"/>
      <c r="H15" s="100"/>
      <c r="I15" s="100"/>
      <c r="J15" s="101"/>
      <c r="K15" s="102" t="s">
        <v>40</v>
      </c>
      <c r="L15" s="103"/>
      <c r="M15" s="103"/>
      <c r="N15" s="103"/>
      <c r="O15" s="103"/>
      <c r="P15" s="103"/>
      <c r="Q15" s="103"/>
      <c r="R15" s="465"/>
      <c r="S15" s="471"/>
      <c r="T15" s="473"/>
    </row>
    <row r="16" spans="1:20" s="39" customFormat="1" ht="21" customHeight="1" thickBot="1">
      <c r="A16" s="462"/>
      <c r="B16" s="464"/>
      <c r="C16" s="464"/>
      <c r="D16" s="104"/>
      <c r="E16" s="104"/>
      <c r="F16" s="104"/>
      <c r="G16" s="104"/>
      <c r="H16" s="104"/>
      <c r="I16" s="104"/>
      <c r="J16" s="105"/>
      <c r="K16" s="108" t="s">
        <v>41</v>
      </c>
      <c r="L16" s="107"/>
      <c r="M16" s="107"/>
      <c r="N16" s="107"/>
      <c r="O16" s="107"/>
      <c r="P16" s="107"/>
      <c r="Q16" s="107"/>
      <c r="R16" s="466"/>
      <c r="S16" s="472"/>
      <c r="T16" s="474"/>
    </row>
    <row r="17" spans="1:20" s="39" customFormat="1" ht="21" customHeight="1">
      <c r="A17" s="461">
        <v>3</v>
      </c>
      <c r="B17" s="463"/>
      <c r="C17" s="463"/>
      <c r="D17" s="100"/>
      <c r="E17" s="100"/>
      <c r="F17" s="100"/>
      <c r="G17" s="100"/>
      <c r="H17" s="100"/>
      <c r="I17" s="100"/>
      <c r="J17" s="101"/>
      <c r="K17" s="111" t="s">
        <v>40</v>
      </c>
      <c r="L17" s="103"/>
      <c r="M17" s="103"/>
      <c r="N17" s="103"/>
      <c r="O17" s="103"/>
      <c r="P17" s="103"/>
      <c r="Q17" s="103"/>
      <c r="R17" s="465"/>
      <c r="S17" s="475"/>
      <c r="T17" s="477"/>
    </row>
    <row r="18" spans="1:20" s="39" customFormat="1" ht="21" customHeight="1" thickBot="1">
      <c r="A18" s="462"/>
      <c r="B18" s="464"/>
      <c r="C18" s="464"/>
      <c r="D18" s="104"/>
      <c r="E18" s="104"/>
      <c r="F18" s="104"/>
      <c r="G18" s="104"/>
      <c r="H18" s="104"/>
      <c r="I18" s="104"/>
      <c r="J18" s="105"/>
      <c r="K18" s="108" t="s">
        <v>41</v>
      </c>
      <c r="L18" s="107"/>
      <c r="M18" s="107"/>
      <c r="N18" s="107"/>
      <c r="O18" s="107"/>
      <c r="P18" s="107"/>
      <c r="Q18" s="107"/>
      <c r="R18" s="466"/>
      <c r="S18" s="476"/>
      <c r="T18" s="478"/>
    </row>
    <row r="19" spans="1:20" ht="21" customHeight="1">
      <c r="A19" s="461">
        <v>4</v>
      </c>
      <c r="B19" s="463"/>
      <c r="C19" s="463"/>
      <c r="D19" s="100"/>
      <c r="E19" s="100"/>
      <c r="F19" s="100"/>
      <c r="G19" s="100"/>
      <c r="H19" s="100"/>
      <c r="I19" s="100"/>
      <c r="J19" s="101"/>
      <c r="K19" s="111" t="s">
        <v>40</v>
      </c>
      <c r="L19" s="103"/>
      <c r="M19" s="103"/>
      <c r="N19" s="103"/>
      <c r="O19" s="103"/>
      <c r="P19" s="103"/>
      <c r="Q19" s="103"/>
      <c r="R19" s="465"/>
      <c r="S19" s="475"/>
      <c r="T19" s="477"/>
    </row>
    <row r="20" spans="1:20" s="34" customFormat="1" ht="21" customHeight="1" thickBot="1">
      <c r="A20" s="462"/>
      <c r="B20" s="464"/>
      <c r="C20" s="464"/>
      <c r="D20" s="104"/>
      <c r="E20" s="104"/>
      <c r="F20" s="104"/>
      <c r="G20" s="104"/>
      <c r="H20" s="104"/>
      <c r="I20" s="104"/>
      <c r="J20" s="105"/>
      <c r="K20" s="114" t="s">
        <v>41</v>
      </c>
      <c r="L20" s="107"/>
      <c r="M20" s="107"/>
      <c r="N20" s="107"/>
      <c r="O20" s="107"/>
      <c r="P20" s="107"/>
      <c r="Q20" s="107"/>
      <c r="R20" s="466"/>
      <c r="S20" s="476"/>
      <c r="T20" s="478"/>
    </row>
    <row r="21" spans="1:20" s="34" customFormat="1" ht="21" customHeight="1">
      <c r="A21" s="461">
        <v>5</v>
      </c>
      <c r="B21" s="463"/>
      <c r="C21" s="463"/>
      <c r="D21" s="100"/>
      <c r="E21" s="100"/>
      <c r="F21" s="100"/>
      <c r="G21" s="100"/>
      <c r="H21" s="100"/>
      <c r="I21" s="100"/>
      <c r="J21" s="101"/>
      <c r="K21" s="111" t="s">
        <v>40</v>
      </c>
      <c r="L21" s="103"/>
      <c r="M21" s="103"/>
      <c r="N21" s="103"/>
      <c r="O21" s="103"/>
      <c r="P21" s="103"/>
      <c r="Q21" s="103"/>
      <c r="R21" s="465"/>
      <c r="S21" s="471"/>
      <c r="T21" s="473"/>
    </row>
    <row r="22" spans="1:20" s="34" customFormat="1" ht="21" customHeight="1" thickBot="1">
      <c r="A22" s="462"/>
      <c r="B22" s="464"/>
      <c r="C22" s="464"/>
      <c r="D22" s="104"/>
      <c r="E22" s="104"/>
      <c r="F22" s="104"/>
      <c r="G22" s="104"/>
      <c r="H22" s="104"/>
      <c r="I22" s="104"/>
      <c r="J22" s="105"/>
      <c r="K22" s="114" t="s">
        <v>41</v>
      </c>
      <c r="L22" s="107"/>
      <c r="M22" s="107"/>
      <c r="N22" s="107"/>
      <c r="O22" s="107"/>
      <c r="P22" s="107"/>
      <c r="Q22" s="107"/>
      <c r="R22" s="466"/>
      <c r="S22" s="472"/>
      <c r="T22" s="474"/>
    </row>
    <row r="23" spans="1:20" s="34" customFormat="1" ht="21" customHeight="1">
      <c r="A23" s="461">
        <v>6</v>
      </c>
      <c r="B23" s="463"/>
      <c r="C23" s="463"/>
      <c r="D23" s="100"/>
      <c r="E23" s="100"/>
      <c r="F23" s="100"/>
      <c r="G23" s="100"/>
      <c r="H23" s="100"/>
      <c r="I23" s="100"/>
      <c r="J23" s="101"/>
      <c r="K23" s="115" t="s">
        <v>40</v>
      </c>
      <c r="L23" s="103"/>
      <c r="M23" s="103"/>
      <c r="N23" s="103"/>
      <c r="O23" s="103"/>
      <c r="P23" s="103"/>
      <c r="Q23" s="103"/>
      <c r="R23" s="465"/>
      <c r="S23" s="471"/>
      <c r="T23" s="473"/>
    </row>
    <row r="24" spans="1:20" s="39" customFormat="1" ht="21" customHeight="1" thickBot="1">
      <c r="A24" s="462"/>
      <c r="B24" s="464"/>
      <c r="C24" s="464"/>
      <c r="D24" s="104"/>
      <c r="E24" s="104"/>
      <c r="F24" s="104"/>
      <c r="G24" s="104"/>
      <c r="H24" s="104"/>
      <c r="I24" s="104"/>
      <c r="J24" s="105"/>
      <c r="K24" s="114" t="s">
        <v>41</v>
      </c>
      <c r="L24" s="107"/>
      <c r="M24" s="107"/>
      <c r="N24" s="107"/>
      <c r="O24" s="107"/>
      <c r="P24" s="107"/>
      <c r="Q24" s="107"/>
      <c r="R24" s="466"/>
      <c r="S24" s="472"/>
      <c r="T24" s="474"/>
    </row>
    <row r="25" spans="1:20" ht="21" customHeight="1">
      <c r="A25" s="461">
        <v>7</v>
      </c>
      <c r="B25" s="463"/>
      <c r="C25" s="463"/>
      <c r="D25" s="100"/>
      <c r="E25" s="100"/>
      <c r="F25" s="100"/>
      <c r="G25" s="100"/>
      <c r="H25" s="100"/>
      <c r="I25" s="100"/>
      <c r="J25" s="101"/>
      <c r="K25" s="111" t="s">
        <v>40</v>
      </c>
      <c r="L25" s="103"/>
      <c r="M25" s="103"/>
      <c r="N25" s="103"/>
      <c r="O25" s="103"/>
      <c r="P25" s="103"/>
      <c r="Q25" s="103"/>
      <c r="R25" s="465"/>
      <c r="S25" s="471"/>
      <c r="T25" s="473"/>
    </row>
    <row r="26" spans="1:20" ht="21" customHeight="1" thickBot="1">
      <c r="A26" s="462"/>
      <c r="B26" s="464"/>
      <c r="C26" s="464"/>
      <c r="D26" s="116"/>
      <c r="E26" s="116"/>
      <c r="F26" s="116"/>
      <c r="G26" s="116"/>
      <c r="H26" s="116"/>
      <c r="I26" s="116"/>
      <c r="J26" s="117"/>
      <c r="K26" s="114" t="s">
        <v>41</v>
      </c>
      <c r="L26" s="107"/>
      <c r="M26" s="107"/>
      <c r="N26" s="107"/>
      <c r="O26" s="107"/>
      <c r="P26" s="107"/>
      <c r="Q26" s="107"/>
      <c r="R26" s="466"/>
      <c r="S26" s="472"/>
      <c r="T26" s="474"/>
    </row>
    <row r="27" spans="1:20" s="39" customFormat="1" ht="21" customHeight="1">
      <c r="A27" s="461">
        <v>8</v>
      </c>
      <c r="B27" s="463"/>
      <c r="C27" s="463"/>
      <c r="D27" s="100"/>
      <c r="E27" s="100"/>
      <c r="F27" s="100"/>
      <c r="G27" s="100"/>
      <c r="H27" s="100"/>
      <c r="I27" s="100"/>
      <c r="J27" s="101"/>
      <c r="K27" s="111" t="s">
        <v>40</v>
      </c>
      <c r="L27" s="103"/>
      <c r="M27" s="103"/>
      <c r="N27" s="103"/>
      <c r="O27" s="103"/>
      <c r="P27" s="103"/>
      <c r="Q27" s="103"/>
      <c r="R27" s="465"/>
      <c r="S27" s="467"/>
      <c r="T27" s="469"/>
    </row>
    <row r="28" spans="1:20" ht="21" customHeight="1" thickBot="1">
      <c r="A28" s="462"/>
      <c r="B28" s="464"/>
      <c r="C28" s="464"/>
      <c r="D28" s="112"/>
      <c r="E28" s="112"/>
      <c r="F28" s="112"/>
      <c r="G28" s="112"/>
      <c r="H28" s="112"/>
      <c r="I28" s="112"/>
      <c r="J28" s="113"/>
      <c r="K28" s="114" t="s">
        <v>41</v>
      </c>
      <c r="L28" s="107"/>
      <c r="M28" s="107"/>
      <c r="N28" s="107"/>
      <c r="O28" s="107"/>
      <c r="P28" s="107"/>
      <c r="Q28" s="107"/>
      <c r="R28" s="466"/>
      <c r="S28" s="468"/>
      <c r="T28" s="470"/>
    </row>
    <row r="29" spans="1:20" ht="21" customHeight="1">
      <c r="A29" s="461">
        <v>9</v>
      </c>
      <c r="B29" s="463"/>
      <c r="C29" s="463"/>
      <c r="D29" s="100"/>
      <c r="E29" s="100"/>
      <c r="F29" s="100"/>
      <c r="G29" s="100"/>
      <c r="H29" s="100"/>
      <c r="I29" s="100"/>
      <c r="J29" s="101"/>
      <c r="K29" s="115" t="s">
        <v>40</v>
      </c>
      <c r="L29" s="103"/>
      <c r="M29" s="103"/>
      <c r="N29" s="103"/>
      <c r="O29" s="103"/>
      <c r="P29" s="103"/>
      <c r="Q29" s="103"/>
      <c r="R29" s="465"/>
      <c r="S29" s="467"/>
      <c r="T29" s="469"/>
    </row>
    <row r="30" spans="1:20" ht="21" customHeight="1" thickBot="1">
      <c r="A30" s="462"/>
      <c r="B30" s="464"/>
      <c r="C30" s="464"/>
      <c r="D30" s="112"/>
      <c r="E30" s="112"/>
      <c r="F30" s="112"/>
      <c r="G30" s="112"/>
      <c r="H30" s="112"/>
      <c r="I30" s="112"/>
      <c r="J30" s="113"/>
      <c r="K30" s="108" t="s">
        <v>41</v>
      </c>
      <c r="L30" s="107"/>
      <c r="M30" s="107"/>
      <c r="N30" s="107"/>
      <c r="O30" s="107"/>
      <c r="P30" s="107"/>
      <c r="Q30" s="107"/>
      <c r="R30" s="466"/>
      <c r="S30" s="468"/>
      <c r="T30" s="470"/>
    </row>
    <row r="31" spans="1:20" ht="21" customHeight="1">
      <c r="A31" s="461">
        <v>10</v>
      </c>
      <c r="B31" s="463"/>
      <c r="C31" s="463"/>
      <c r="D31" s="109"/>
      <c r="E31" s="109"/>
      <c r="F31" s="109"/>
      <c r="G31" s="109"/>
      <c r="H31" s="109"/>
      <c r="I31" s="109"/>
      <c r="J31" s="110"/>
      <c r="K31" s="111" t="s">
        <v>40</v>
      </c>
      <c r="L31" s="103"/>
      <c r="M31" s="103"/>
      <c r="N31" s="103"/>
      <c r="O31" s="103"/>
      <c r="P31" s="103"/>
      <c r="Q31" s="103"/>
      <c r="R31" s="465"/>
      <c r="S31" s="471"/>
      <c r="T31" s="473"/>
    </row>
    <row r="32" spans="1:20" ht="21" customHeight="1" thickBot="1">
      <c r="A32" s="462"/>
      <c r="B32" s="464"/>
      <c r="C32" s="464"/>
      <c r="D32" s="112"/>
      <c r="E32" s="112"/>
      <c r="F32" s="112"/>
      <c r="G32" s="112"/>
      <c r="H32" s="112"/>
      <c r="I32" s="112"/>
      <c r="J32" s="113"/>
      <c r="K32" s="114" t="s">
        <v>41</v>
      </c>
      <c r="L32" s="107"/>
      <c r="M32" s="107"/>
      <c r="N32" s="107"/>
      <c r="O32" s="107"/>
      <c r="P32" s="107"/>
      <c r="Q32" s="107"/>
      <c r="R32" s="466"/>
      <c r="S32" s="472"/>
      <c r="T32" s="474"/>
    </row>
    <row r="33" spans="1:20" s="39" customFormat="1" ht="21" customHeight="1">
      <c r="A33" s="461">
        <v>11</v>
      </c>
      <c r="B33" s="463"/>
      <c r="C33" s="463"/>
      <c r="D33" s="109"/>
      <c r="E33" s="109"/>
      <c r="F33" s="109"/>
      <c r="G33" s="109"/>
      <c r="H33" s="109"/>
      <c r="I33" s="109"/>
      <c r="J33" s="110"/>
      <c r="K33" s="111" t="s">
        <v>40</v>
      </c>
      <c r="L33" s="103"/>
      <c r="M33" s="103"/>
      <c r="N33" s="103"/>
      <c r="O33" s="103"/>
      <c r="P33" s="103"/>
      <c r="Q33" s="103"/>
      <c r="R33" s="465"/>
      <c r="S33" s="467"/>
      <c r="T33" s="469"/>
    </row>
    <row r="34" spans="1:20" ht="21" customHeight="1" thickBot="1">
      <c r="A34" s="462"/>
      <c r="B34" s="464"/>
      <c r="C34" s="464"/>
      <c r="D34" s="112"/>
      <c r="E34" s="112"/>
      <c r="F34" s="112"/>
      <c r="G34" s="112"/>
      <c r="H34" s="112"/>
      <c r="I34" s="112"/>
      <c r="J34" s="113"/>
      <c r="K34" s="114" t="s">
        <v>41</v>
      </c>
      <c r="L34" s="107"/>
      <c r="M34" s="107"/>
      <c r="N34" s="107"/>
      <c r="O34" s="107"/>
      <c r="P34" s="107"/>
      <c r="Q34" s="107"/>
      <c r="R34" s="466"/>
      <c r="S34" s="468"/>
      <c r="T34" s="470"/>
    </row>
    <row r="35" spans="1:20" ht="21" customHeight="1">
      <c r="A35" s="461">
        <v>12</v>
      </c>
      <c r="B35" s="463"/>
      <c r="C35" s="463"/>
      <c r="D35" s="109"/>
      <c r="E35" s="109"/>
      <c r="F35" s="109"/>
      <c r="G35" s="109"/>
      <c r="H35" s="109"/>
      <c r="I35" s="109"/>
      <c r="J35" s="110"/>
      <c r="K35" s="115" t="s">
        <v>40</v>
      </c>
      <c r="L35" s="103"/>
      <c r="M35" s="103"/>
      <c r="N35" s="103"/>
      <c r="O35" s="103"/>
      <c r="P35" s="103"/>
      <c r="Q35" s="103"/>
      <c r="R35" s="465"/>
      <c r="S35" s="467"/>
      <c r="T35" s="469"/>
    </row>
    <row r="36" spans="1:20" ht="21" customHeight="1" thickBot="1">
      <c r="A36" s="462"/>
      <c r="B36" s="464"/>
      <c r="C36" s="464"/>
      <c r="D36" s="112"/>
      <c r="E36" s="112"/>
      <c r="F36" s="112"/>
      <c r="G36" s="112"/>
      <c r="H36" s="112"/>
      <c r="I36" s="112"/>
      <c r="J36" s="113"/>
      <c r="K36" s="56" t="s">
        <v>41</v>
      </c>
      <c r="L36" s="107"/>
      <c r="M36" s="107"/>
      <c r="N36" s="107"/>
      <c r="O36" s="107"/>
      <c r="P36" s="107"/>
      <c r="Q36" s="107"/>
      <c r="R36" s="466"/>
      <c r="S36" s="468"/>
      <c r="T36" s="470"/>
    </row>
    <row r="37" spans="1:21" s="4" customFormat="1" ht="17.25" customHeight="1">
      <c r="A37" s="57"/>
      <c r="B37" s="58" t="s">
        <v>24</v>
      </c>
      <c r="C37" s="59"/>
      <c r="D37" s="59"/>
      <c r="E37" s="59"/>
      <c r="F37" s="59"/>
      <c r="G37" s="58" t="s">
        <v>25</v>
      </c>
      <c r="H37" s="58"/>
      <c r="I37" s="59"/>
      <c r="J37" s="60"/>
      <c r="K37" s="60"/>
      <c r="L37" s="60"/>
      <c r="M37" s="60"/>
      <c r="N37" s="60"/>
      <c r="O37" s="61" t="s">
        <v>26</v>
      </c>
      <c r="P37" s="61"/>
      <c r="Q37" s="61"/>
      <c r="R37" s="62"/>
      <c r="S37" s="63"/>
      <c r="T37" s="64"/>
      <c r="U37" s="65"/>
    </row>
    <row r="38" spans="1:21" s="4" customFormat="1" ht="17.25" customHeight="1">
      <c r="A38" s="57"/>
      <c r="B38" s="57"/>
      <c r="C38" s="59"/>
      <c r="D38" s="59"/>
      <c r="E38" s="59"/>
      <c r="F38" s="59"/>
      <c r="G38" s="59"/>
      <c r="H38" s="59"/>
      <c r="I38" s="59"/>
      <c r="J38" s="57"/>
      <c r="K38" s="57"/>
      <c r="L38" s="57"/>
      <c r="M38" s="57"/>
      <c r="N38" s="57"/>
      <c r="O38" s="57"/>
      <c r="P38" s="57"/>
      <c r="Q38" s="57"/>
      <c r="R38" s="57"/>
      <c r="S38" s="430" t="s">
        <v>27</v>
      </c>
      <c r="T38" s="430"/>
      <c r="U38" s="65"/>
    </row>
    <row r="39" spans="1:21" s="4" customFormat="1" ht="17.25" customHeight="1">
      <c r="A39" s="57"/>
      <c r="B39" s="57"/>
      <c r="C39" s="59"/>
      <c r="D39" s="59"/>
      <c r="E39" s="59"/>
      <c r="F39" s="59"/>
      <c r="G39" s="59"/>
      <c r="H39" s="59"/>
      <c r="I39" s="59"/>
      <c r="J39" s="57"/>
      <c r="K39" s="57"/>
      <c r="L39" s="57"/>
      <c r="M39" s="57"/>
      <c r="N39" s="57"/>
      <c r="O39" s="57"/>
      <c r="P39" s="57"/>
      <c r="Q39" s="57"/>
      <c r="R39" s="57"/>
      <c r="S39" s="430"/>
      <c r="T39" s="430"/>
      <c r="U39" s="65"/>
    </row>
    <row r="40" spans="1:21" s="4" customFormat="1" ht="17.25" customHeight="1">
      <c r="A40" s="430" t="s">
        <v>28</v>
      </c>
      <c r="B40" s="430"/>
      <c r="C40" s="430"/>
      <c r="D40" s="67"/>
      <c r="E40" s="67"/>
      <c r="F40" s="67"/>
      <c r="G40" s="57" t="s">
        <v>28</v>
      </c>
      <c r="H40" s="57"/>
      <c r="I40" s="64"/>
      <c r="J40" s="67"/>
      <c r="K40" s="67"/>
      <c r="L40" s="67"/>
      <c r="M40" s="67"/>
      <c r="N40" s="67"/>
      <c r="O40" s="67"/>
      <c r="P40" s="67"/>
      <c r="Q40" s="67"/>
      <c r="R40" s="67"/>
      <c r="S40" s="430" t="s">
        <v>27</v>
      </c>
      <c r="T40" s="430"/>
      <c r="U40" s="65"/>
    </row>
    <row r="41" spans="1:21" s="4" customFormat="1" ht="17.25" customHeight="1">
      <c r="A41" s="434"/>
      <c r="B41" s="434"/>
      <c r="C41" s="434"/>
      <c r="D41" s="67"/>
      <c r="E41" s="67"/>
      <c r="F41" s="67"/>
      <c r="G41" s="57" t="s">
        <v>30</v>
      </c>
      <c r="H41" s="57"/>
      <c r="I41" s="64"/>
      <c r="J41" s="67"/>
      <c r="K41" s="67"/>
      <c r="L41" s="67"/>
      <c r="M41" s="67"/>
      <c r="N41" s="67"/>
      <c r="O41" s="67"/>
      <c r="P41" s="67"/>
      <c r="Q41" s="67"/>
      <c r="R41" s="67"/>
      <c r="S41" s="57"/>
      <c r="T41" s="64"/>
      <c r="U41" s="65"/>
    </row>
    <row r="42" spans="1:21" s="4" customFormat="1" ht="17.25" customHeight="1">
      <c r="A42" s="434" t="s">
        <v>29</v>
      </c>
      <c r="B42" s="434"/>
      <c r="C42" s="434"/>
      <c r="D42" s="67"/>
      <c r="E42" s="67"/>
      <c r="F42" s="67"/>
      <c r="G42" s="57"/>
      <c r="H42" s="57"/>
      <c r="I42" s="64"/>
      <c r="J42" s="67"/>
      <c r="K42" s="67"/>
      <c r="L42" s="67"/>
      <c r="M42" s="67"/>
      <c r="N42" s="67"/>
      <c r="O42" s="67"/>
      <c r="P42" s="67"/>
      <c r="Q42" s="67"/>
      <c r="R42" s="67"/>
      <c r="S42" s="430" t="s">
        <v>27</v>
      </c>
      <c r="T42" s="430"/>
      <c r="U42" s="65"/>
    </row>
    <row r="43" spans="1:21" s="4" customFormat="1" ht="17.25" customHeight="1">
      <c r="A43" s="431" t="s">
        <v>33</v>
      </c>
      <c r="B43" s="431"/>
      <c r="C43" s="69" t="s">
        <v>32</v>
      </c>
      <c r="D43" s="67"/>
      <c r="E43" s="67"/>
      <c r="F43" s="67"/>
      <c r="G43" s="57"/>
      <c r="H43" s="57"/>
      <c r="I43" s="64"/>
      <c r="J43" s="67"/>
      <c r="K43" s="67"/>
      <c r="L43" s="67"/>
      <c r="M43" s="67"/>
      <c r="N43" s="67"/>
      <c r="O43" s="67"/>
      <c r="P43" s="67"/>
      <c r="Q43" s="67"/>
      <c r="R43" s="67"/>
      <c r="S43" s="57"/>
      <c r="T43" s="64" t="s">
        <v>30</v>
      </c>
      <c r="U43" s="65"/>
    </row>
    <row r="44" spans="1:21" s="4" customFormat="1" ht="17.25" customHeight="1">
      <c r="A44" s="431" t="s">
        <v>34</v>
      </c>
      <c r="B44" s="431"/>
      <c r="C44" s="69" t="s">
        <v>32</v>
      </c>
      <c r="D44" s="67"/>
      <c r="E44" s="67"/>
      <c r="F44" s="67"/>
      <c r="G44" s="57"/>
      <c r="H44" s="57"/>
      <c r="I44" s="64"/>
      <c r="J44" s="67"/>
      <c r="K44" s="67"/>
      <c r="L44" s="67"/>
      <c r="M44" s="67"/>
      <c r="N44" s="67"/>
      <c r="O44" s="67"/>
      <c r="P44" s="67"/>
      <c r="Q44" s="67"/>
      <c r="R44" s="67"/>
      <c r="S44" s="57"/>
      <c r="T44" s="70" t="s">
        <v>0</v>
      </c>
      <c r="U44" s="65"/>
    </row>
  </sheetData>
  <sheetProtection/>
  <mergeCells count="105">
    <mergeCell ref="A10:E10"/>
    <mergeCell ref="K11:K12"/>
    <mergeCell ref="L11:Q11"/>
    <mergeCell ref="S11:S12"/>
    <mergeCell ref="E11:E12"/>
    <mergeCell ref="G8:S8"/>
    <mergeCell ref="G10:S10"/>
    <mergeCell ref="F11:F12"/>
    <mergeCell ref="G11:G12"/>
    <mergeCell ref="A9:E9"/>
    <mergeCell ref="G9:S9"/>
    <mergeCell ref="S13:S14"/>
    <mergeCell ref="T13:T14"/>
    <mergeCell ref="H11:H12"/>
    <mergeCell ref="I11:I12"/>
    <mergeCell ref="J11:J12"/>
    <mergeCell ref="T11:T12"/>
    <mergeCell ref="A2:D2"/>
    <mergeCell ref="D5:R5"/>
    <mergeCell ref="A7:E7"/>
    <mergeCell ref="G7:S7"/>
    <mergeCell ref="A8:E8"/>
    <mergeCell ref="B15:B16"/>
    <mergeCell ref="C15:C16"/>
    <mergeCell ref="A11:A12"/>
    <mergeCell ref="B11:B12"/>
    <mergeCell ref="D11:D12"/>
    <mergeCell ref="A13:A14"/>
    <mergeCell ref="B13:B14"/>
    <mergeCell ref="C13:C14"/>
    <mergeCell ref="R13:R14"/>
    <mergeCell ref="R15:R16"/>
    <mergeCell ref="S15:S16"/>
    <mergeCell ref="T15:T16"/>
    <mergeCell ref="A17:A18"/>
    <mergeCell ref="B17:B18"/>
    <mergeCell ref="C17:C18"/>
    <mergeCell ref="R17:R18"/>
    <mergeCell ref="S17:S18"/>
    <mergeCell ref="T17:T18"/>
    <mergeCell ref="A15:A16"/>
    <mergeCell ref="A19:A20"/>
    <mergeCell ref="B19:B20"/>
    <mergeCell ref="C19:C20"/>
    <mergeCell ref="R19:R20"/>
    <mergeCell ref="S19:S20"/>
    <mergeCell ref="T19:T20"/>
    <mergeCell ref="A21:A22"/>
    <mergeCell ref="B21:B22"/>
    <mergeCell ref="C21:C22"/>
    <mergeCell ref="R21:R22"/>
    <mergeCell ref="S21:S22"/>
    <mergeCell ref="T21:T22"/>
    <mergeCell ref="A23:A24"/>
    <mergeCell ref="B23:B24"/>
    <mergeCell ref="C23:C24"/>
    <mergeCell ref="R23:R24"/>
    <mergeCell ref="S23:S24"/>
    <mergeCell ref="T23:T24"/>
    <mergeCell ref="A25:A26"/>
    <mergeCell ref="B25:B26"/>
    <mergeCell ref="C25:C26"/>
    <mergeCell ref="R25:R26"/>
    <mergeCell ref="S25:S26"/>
    <mergeCell ref="T25:T26"/>
    <mergeCell ref="A27:A28"/>
    <mergeCell ref="B27:B28"/>
    <mergeCell ref="C27:C28"/>
    <mergeCell ref="R27:R28"/>
    <mergeCell ref="S27:S28"/>
    <mergeCell ref="T27:T28"/>
    <mergeCell ref="A29:A30"/>
    <mergeCell ref="B29:B30"/>
    <mergeCell ref="C29:C30"/>
    <mergeCell ref="R29:R30"/>
    <mergeCell ref="S29:S30"/>
    <mergeCell ref="T29:T30"/>
    <mergeCell ref="A31:A32"/>
    <mergeCell ref="B31:B32"/>
    <mergeCell ref="C31:C32"/>
    <mergeCell ref="R31:R32"/>
    <mergeCell ref="S31:S32"/>
    <mergeCell ref="T31:T32"/>
    <mergeCell ref="A33:A34"/>
    <mergeCell ref="B33:B34"/>
    <mergeCell ref="C33:C34"/>
    <mergeCell ref="R33:R34"/>
    <mergeCell ref="S33:S34"/>
    <mergeCell ref="T33:T34"/>
    <mergeCell ref="A35:A36"/>
    <mergeCell ref="B35:B36"/>
    <mergeCell ref="C35:C36"/>
    <mergeCell ref="R35:R36"/>
    <mergeCell ref="S35:S36"/>
    <mergeCell ref="T35:T36"/>
    <mergeCell ref="F3:P3"/>
    <mergeCell ref="A43:B43"/>
    <mergeCell ref="A44:B44"/>
    <mergeCell ref="S38:T38"/>
    <mergeCell ref="S39:T39"/>
    <mergeCell ref="A40:C40"/>
    <mergeCell ref="S40:T40"/>
    <mergeCell ref="A41:C41"/>
    <mergeCell ref="A42:C42"/>
    <mergeCell ref="S42:T4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5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U44"/>
  <sheetViews>
    <sheetView view="pageBreakPreview" zoomScale="98" zoomScaleSheetLayoutView="98" zoomScalePageLayoutView="0" workbookViewId="0" topLeftCell="A1">
      <selection activeCell="J11" sqref="J11:J1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4.8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1" width="8.875" style="46" customWidth="1"/>
    <col min="12" max="17" width="7.125" style="46" customWidth="1"/>
    <col min="18" max="18" width="7.625" style="72" customWidth="1"/>
    <col min="19" max="19" width="7.625" style="46" customWidth="1"/>
    <col min="20" max="20" width="21.875" style="46" customWidth="1"/>
    <col min="21" max="16384" width="9.125" style="46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67.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451" t="s">
        <v>150</v>
      </c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9"/>
      <c r="R3" s="1"/>
      <c r="S3" s="10"/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449" t="s">
        <v>143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18" t="s">
        <v>5</v>
      </c>
    </row>
    <row r="8" spans="1:21" s="22" customFormat="1" ht="21" customHeight="1" thickBot="1">
      <c r="A8" s="442" t="s">
        <v>49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20" t="s">
        <v>47</v>
      </c>
      <c r="U8" s="21"/>
    </row>
    <row r="9" spans="1:21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20"/>
      <c r="U9" s="21"/>
    </row>
    <row r="10" spans="1:20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86</v>
      </c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23"/>
    </row>
    <row r="11" spans="1:20" s="4" customFormat="1" ht="15" customHeight="1" thickBot="1">
      <c r="A11" s="444" t="s">
        <v>9</v>
      </c>
      <c r="B11" s="435" t="s">
        <v>10</v>
      </c>
      <c r="C11" s="93" t="s">
        <v>35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60" t="s">
        <v>18</v>
      </c>
      <c r="K11" s="482"/>
      <c r="L11" s="484" t="s">
        <v>36</v>
      </c>
      <c r="M11" s="485"/>
      <c r="N11" s="485"/>
      <c r="O11" s="485"/>
      <c r="P11" s="485"/>
      <c r="Q11" s="486"/>
      <c r="R11" s="24" t="s">
        <v>37</v>
      </c>
      <c r="S11" s="487" t="s">
        <v>38</v>
      </c>
      <c r="T11" s="432" t="s">
        <v>21</v>
      </c>
    </row>
    <row r="12" spans="1:20" s="4" customFormat="1" ht="15" customHeight="1" thickBot="1">
      <c r="A12" s="445"/>
      <c r="B12" s="455"/>
      <c r="C12" s="94" t="s">
        <v>39</v>
      </c>
      <c r="D12" s="454"/>
      <c r="E12" s="454"/>
      <c r="F12" s="455"/>
      <c r="G12" s="454"/>
      <c r="H12" s="455"/>
      <c r="I12" s="457"/>
      <c r="J12" s="490"/>
      <c r="K12" s="483"/>
      <c r="L12" s="95">
        <v>1</v>
      </c>
      <c r="M12" s="96">
        <v>2</v>
      </c>
      <c r="N12" s="96">
        <v>3</v>
      </c>
      <c r="O12" s="97">
        <v>4</v>
      </c>
      <c r="P12" s="98">
        <v>5</v>
      </c>
      <c r="Q12" s="99">
        <v>6</v>
      </c>
      <c r="R12" s="25" t="s">
        <v>20</v>
      </c>
      <c r="S12" s="488"/>
      <c r="T12" s="453"/>
    </row>
    <row r="13" spans="1:20" s="34" customFormat="1" ht="21" customHeight="1">
      <c r="A13" s="461">
        <v>1</v>
      </c>
      <c r="B13" s="463"/>
      <c r="C13" s="463"/>
      <c r="D13" s="100"/>
      <c r="E13" s="100"/>
      <c r="F13" s="100"/>
      <c r="G13" s="372"/>
      <c r="H13" s="100"/>
      <c r="I13" s="100"/>
      <c r="J13" s="101"/>
      <c r="K13" s="102" t="s">
        <v>40</v>
      </c>
      <c r="L13" s="103"/>
      <c r="M13" s="103"/>
      <c r="N13" s="103"/>
      <c r="O13" s="103"/>
      <c r="P13" s="103"/>
      <c r="Q13" s="103"/>
      <c r="R13" s="465"/>
      <c r="S13" s="475"/>
      <c r="T13" s="473"/>
    </row>
    <row r="14" spans="1:20" s="34" customFormat="1" ht="21" customHeight="1" thickBot="1">
      <c r="A14" s="462"/>
      <c r="B14" s="464"/>
      <c r="C14" s="464"/>
      <c r="D14" s="112"/>
      <c r="E14" s="112"/>
      <c r="F14" s="112"/>
      <c r="G14" s="373"/>
      <c r="H14" s="112"/>
      <c r="I14" s="112"/>
      <c r="J14" s="113"/>
      <c r="K14" s="106" t="s">
        <v>41</v>
      </c>
      <c r="L14" s="107"/>
      <c r="M14" s="107"/>
      <c r="N14" s="107"/>
      <c r="O14" s="107"/>
      <c r="P14" s="107"/>
      <c r="Q14" s="107"/>
      <c r="R14" s="466"/>
      <c r="S14" s="476"/>
      <c r="T14" s="474"/>
    </row>
    <row r="15" spans="1:20" s="39" customFormat="1" ht="21" customHeight="1">
      <c r="A15" s="461">
        <v>2</v>
      </c>
      <c r="B15" s="463"/>
      <c r="C15" s="463"/>
      <c r="D15" s="493"/>
      <c r="E15" s="493"/>
      <c r="F15" s="493"/>
      <c r="G15" s="493"/>
      <c r="H15" s="493"/>
      <c r="I15" s="493"/>
      <c r="J15" s="491"/>
      <c r="K15" s="102" t="s">
        <v>40</v>
      </c>
      <c r="L15" s="103"/>
      <c r="M15" s="103"/>
      <c r="N15" s="103"/>
      <c r="O15" s="103"/>
      <c r="P15" s="103"/>
      <c r="Q15" s="103"/>
      <c r="R15" s="465"/>
      <c r="S15" s="471"/>
      <c r="T15" s="473"/>
    </row>
    <row r="16" spans="1:20" s="39" customFormat="1" ht="21" customHeight="1" thickBot="1">
      <c r="A16" s="462"/>
      <c r="B16" s="464"/>
      <c r="C16" s="464"/>
      <c r="D16" s="494"/>
      <c r="E16" s="494"/>
      <c r="F16" s="494"/>
      <c r="G16" s="494"/>
      <c r="H16" s="494"/>
      <c r="I16" s="494"/>
      <c r="J16" s="492"/>
      <c r="K16" s="108" t="s">
        <v>41</v>
      </c>
      <c r="L16" s="107"/>
      <c r="M16" s="107"/>
      <c r="N16" s="107"/>
      <c r="O16" s="107"/>
      <c r="P16" s="107"/>
      <c r="Q16" s="107"/>
      <c r="R16" s="466"/>
      <c r="S16" s="472"/>
      <c r="T16" s="474"/>
    </row>
    <row r="17" spans="1:20" s="39" customFormat="1" ht="21" customHeight="1">
      <c r="A17" s="461">
        <v>3</v>
      </c>
      <c r="B17" s="463"/>
      <c r="C17" s="463"/>
      <c r="D17" s="493"/>
      <c r="E17" s="493"/>
      <c r="F17" s="493"/>
      <c r="G17" s="493"/>
      <c r="H17" s="493"/>
      <c r="I17" s="493"/>
      <c r="J17" s="491"/>
      <c r="K17" s="111" t="s">
        <v>40</v>
      </c>
      <c r="L17" s="103"/>
      <c r="M17" s="103"/>
      <c r="N17" s="103"/>
      <c r="O17" s="103"/>
      <c r="P17" s="103"/>
      <c r="Q17" s="103"/>
      <c r="R17" s="465"/>
      <c r="S17" s="475"/>
      <c r="T17" s="477"/>
    </row>
    <row r="18" spans="1:20" s="39" customFormat="1" ht="21" customHeight="1" thickBot="1">
      <c r="A18" s="462"/>
      <c r="B18" s="464"/>
      <c r="C18" s="464"/>
      <c r="D18" s="494"/>
      <c r="E18" s="494"/>
      <c r="F18" s="494"/>
      <c r="G18" s="494"/>
      <c r="H18" s="494"/>
      <c r="I18" s="494"/>
      <c r="J18" s="492"/>
      <c r="K18" s="108" t="s">
        <v>41</v>
      </c>
      <c r="L18" s="107"/>
      <c r="M18" s="107"/>
      <c r="N18" s="107"/>
      <c r="O18" s="107"/>
      <c r="P18" s="107"/>
      <c r="Q18" s="107"/>
      <c r="R18" s="466"/>
      <c r="S18" s="476"/>
      <c r="T18" s="478"/>
    </row>
    <row r="19" spans="1:20" ht="21" customHeight="1">
      <c r="A19" s="461">
        <v>4</v>
      </c>
      <c r="B19" s="463"/>
      <c r="C19" s="463"/>
      <c r="D19" s="493"/>
      <c r="E19" s="493"/>
      <c r="F19" s="493"/>
      <c r="G19" s="493"/>
      <c r="H19" s="493"/>
      <c r="I19" s="493"/>
      <c r="J19" s="491"/>
      <c r="K19" s="111" t="s">
        <v>40</v>
      </c>
      <c r="L19" s="103"/>
      <c r="M19" s="103"/>
      <c r="N19" s="103"/>
      <c r="O19" s="103"/>
      <c r="P19" s="103"/>
      <c r="Q19" s="103"/>
      <c r="R19" s="465"/>
      <c r="S19" s="475"/>
      <c r="T19" s="477"/>
    </row>
    <row r="20" spans="1:20" s="34" customFormat="1" ht="21" customHeight="1" thickBot="1">
      <c r="A20" s="462"/>
      <c r="B20" s="464"/>
      <c r="C20" s="464"/>
      <c r="D20" s="494"/>
      <c r="E20" s="494"/>
      <c r="F20" s="494"/>
      <c r="G20" s="494"/>
      <c r="H20" s="494"/>
      <c r="I20" s="494"/>
      <c r="J20" s="492"/>
      <c r="K20" s="114" t="s">
        <v>41</v>
      </c>
      <c r="L20" s="107"/>
      <c r="M20" s="107"/>
      <c r="N20" s="107"/>
      <c r="O20" s="107"/>
      <c r="P20" s="107"/>
      <c r="Q20" s="107"/>
      <c r="R20" s="466"/>
      <c r="S20" s="476"/>
      <c r="T20" s="478"/>
    </row>
    <row r="21" spans="1:20" s="34" customFormat="1" ht="21" customHeight="1">
      <c r="A21" s="461">
        <v>5</v>
      </c>
      <c r="B21" s="463"/>
      <c r="C21" s="463"/>
      <c r="D21" s="493"/>
      <c r="E21" s="493"/>
      <c r="F21" s="493"/>
      <c r="G21" s="493"/>
      <c r="H21" s="493"/>
      <c r="I21" s="493"/>
      <c r="J21" s="491"/>
      <c r="K21" s="111" t="s">
        <v>40</v>
      </c>
      <c r="L21" s="103"/>
      <c r="M21" s="103"/>
      <c r="N21" s="103"/>
      <c r="O21" s="103"/>
      <c r="P21" s="103"/>
      <c r="Q21" s="103"/>
      <c r="R21" s="465"/>
      <c r="S21" s="471"/>
      <c r="T21" s="473"/>
    </row>
    <row r="22" spans="1:20" s="34" customFormat="1" ht="21" customHeight="1" thickBot="1">
      <c r="A22" s="462"/>
      <c r="B22" s="464"/>
      <c r="C22" s="464"/>
      <c r="D22" s="494"/>
      <c r="E22" s="494"/>
      <c r="F22" s="494"/>
      <c r="G22" s="494"/>
      <c r="H22" s="494"/>
      <c r="I22" s="494"/>
      <c r="J22" s="492"/>
      <c r="K22" s="114" t="s">
        <v>41</v>
      </c>
      <c r="L22" s="107"/>
      <c r="M22" s="107"/>
      <c r="N22" s="107"/>
      <c r="O22" s="107"/>
      <c r="P22" s="107"/>
      <c r="Q22" s="107"/>
      <c r="R22" s="466"/>
      <c r="S22" s="472"/>
      <c r="T22" s="474"/>
    </row>
    <row r="23" spans="1:20" s="34" customFormat="1" ht="21" customHeight="1">
      <c r="A23" s="461">
        <v>6</v>
      </c>
      <c r="B23" s="463"/>
      <c r="C23" s="463"/>
      <c r="D23" s="493"/>
      <c r="E23" s="493"/>
      <c r="F23" s="493"/>
      <c r="G23" s="493"/>
      <c r="H23" s="493"/>
      <c r="I23" s="493"/>
      <c r="J23" s="491"/>
      <c r="K23" s="115" t="s">
        <v>40</v>
      </c>
      <c r="L23" s="103"/>
      <c r="M23" s="103"/>
      <c r="N23" s="103"/>
      <c r="O23" s="103"/>
      <c r="P23" s="103"/>
      <c r="Q23" s="103"/>
      <c r="R23" s="465"/>
      <c r="S23" s="471"/>
      <c r="T23" s="473"/>
    </row>
    <row r="24" spans="1:20" s="39" customFormat="1" ht="21" customHeight="1" thickBot="1">
      <c r="A24" s="462"/>
      <c r="B24" s="464"/>
      <c r="C24" s="464"/>
      <c r="D24" s="494"/>
      <c r="E24" s="494"/>
      <c r="F24" s="494"/>
      <c r="G24" s="494"/>
      <c r="H24" s="494"/>
      <c r="I24" s="494"/>
      <c r="J24" s="492"/>
      <c r="K24" s="114" t="s">
        <v>41</v>
      </c>
      <c r="L24" s="107"/>
      <c r="M24" s="107"/>
      <c r="N24" s="107"/>
      <c r="O24" s="107"/>
      <c r="P24" s="107"/>
      <c r="Q24" s="107"/>
      <c r="R24" s="466"/>
      <c r="S24" s="472"/>
      <c r="T24" s="474"/>
    </row>
    <row r="25" spans="1:20" ht="21" customHeight="1">
      <c r="A25" s="461">
        <v>7</v>
      </c>
      <c r="B25" s="463"/>
      <c r="C25" s="463"/>
      <c r="D25" s="493"/>
      <c r="E25" s="493"/>
      <c r="F25" s="493"/>
      <c r="G25" s="493"/>
      <c r="H25" s="493"/>
      <c r="I25" s="493"/>
      <c r="J25" s="491"/>
      <c r="K25" s="111" t="s">
        <v>40</v>
      </c>
      <c r="L25" s="103"/>
      <c r="M25" s="103"/>
      <c r="N25" s="103"/>
      <c r="O25" s="103"/>
      <c r="P25" s="103"/>
      <c r="Q25" s="103"/>
      <c r="R25" s="465"/>
      <c r="S25" s="471"/>
      <c r="T25" s="473"/>
    </row>
    <row r="26" spans="1:20" ht="21" customHeight="1" thickBot="1">
      <c r="A26" s="462"/>
      <c r="B26" s="464"/>
      <c r="C26" s="464"/>
      <c r="D26" s="494"/>
      <c r="E26" s="494"/>
      <c r="F26" s="494"/>
      <c r="G26" s="494"/>
      <c r="H26" s="494"/>
      <c r="I26" s="494"/>
      <c r="J26" s="492"/>
      <c r="K26" s="114" t="s">
        <v>41</v>
      </c>
      <c r="L26" s="107"/>
      <c r="M26" s="107"/>
      <c r="N26" s="107"/>
      <c r="O26" s="107"/>
      <c r="P26" s="107"/>
      <c r="Q26" s="107"/>
      <c r="R26" s="466"/>
      <c r="S26" s="472"/>
      <c r="T26" s="474"/>
    </row>
    <row r="27" spans="1:20" s="39" customFormat="1" ht="21" customHeight="1">
      <c r="A27" s="461">
        <v>8</v>
      </c>
      <c r="B27" s="463"/>
      <c r="C27" s="463"/>
      <c r="D27" s="493"/>
      <c r="E27" s="493"/>
      <c r="F27" s="493"/>
      <c r="G27" s="493"/>
      <c r="H27" s="493"/>
      <c r="I27" s="493"/>
      <c r="J27" s="491"/>
      <c r="K27" s="111" t="s">
        <v>40</v>
      </c>
      <c r="L27" s="103"/>
      <c r="M27" s="103"/>
      <c r="N27" s="103"/>
      <c r="O27" s="103"/>
      <c r="P27" s="103"/>
      <c r="Q27" s="103"/>
      <c r="R27" s="465"/>
      <c r="S27" s="467"/>
      <c r="T27" s="469"/>
    </row>
    <row r="28" spans="1:20" ht="21" customHeight="1" thickBot="1">
      <c r="A28" s="462"/>
      <c r="B28" s="464"/>
      <c r="C28" s="464"/>
      <c r="D28" s="494"/>
      <c r="E28" s="494"/>
      <c r="F28" s="494"/>
      <c r="G28" s="494"/>
      <c r="H28" s="494"/>
      <c r="I28" s="494"/>
      <c r="J28" s="492"/>
      <c r="K28" s="114" t="s">
        <v>41</v>
      </c>
      <c r="L28" s="107"/>
      <c r="M28" s="107"/>
      <c r="N28" s="107"/>
      <c r="O28" s="107"/>
      <c r="P28" s="107"/>
      <c r="Q28" s="107"/>
      <c r="R28" s="466"/>
      <c r="S28" s="468"/>
      <c r="T28" s="470"/>
    </row>
    <row r="29" spans="1:20" ht="21" customHeight="1">
      <c r="A29" s="461">
        <v>9</v>
      </c>
      <c r="B29" s="463"/>
      <c r="C29" s="463"/>
      <c r="D29" s="493"/>
      <c r="E29" s="493"/>
      <c r="F29" s="493"/>
      <c r="G29" s="493"/>
      <c r="H29" s="493"/>
      <c r="I29" s="493"/>
      <c r="J29" s="491"/>
      <c r="K29" s="115" t="s">
        <v>40</v>
      </c>
      <c r="L29" s="103"/>
      <c r="M29" s="103"/>
      <c r="N29" s="103"/>
      <c r="O29" s="103"/>
      <c r="P29" s="103"/>
      <c r="Q29" s="103"/>
      <c r="R29" s="465"/>
      <c r="S29" s="467"/>
      <c r="T29" s="469"/>
    </row>
    <row r="30" spans="1:20" ht="21" customHeight="1" thickBot="1">
      <c r="A30" s="462"/>
      <c r="B30" s="464"/>
      <c r="C30" s="464"/>
      <c r="D30" s="494"/>
      <c r="E30" s="494"/>
      <c r="F30" s="494"/>
      <c r="G30" s="494"/>
      <c r="H30" s="494"/>
      <c r="I30" s="494"/>
      <c r="J30" s="492"/>
      <c r="K30" s="108" t="s">
        <v>41</v>
      </c>
      <c r="L30" s="107"/>
      <c r="M30" s="107"/>
      <c r="N30" s="107"/>
      <c r="O30" s="107"/>
      <c r="P30" s="107"/>
      <c r="Q30" s="107"/>
      <c r="R30" s="466"/>
      <c r="S30" s="468"/>
      <c r="T30" s="470"/>
    </row>
    <row r="31" spans="1:20" ht="21" customHeight="1">
      <c r="A31" s="461">
        <v>10</v>
      </c>
      <c r="B31" s="463"/>
      <c r="C31" s="463"/>
      <c r="D31" s="493"/>
      <c r="E31" s="493"/>
      <c r="F31" s="493"/>
      <c r="G31" s="493"/>
      <c r="H31" s="493"/>
      <c r="I31" s="493"/>
      <c r="J31" s="491"/>
      <c r="K31" s="111" t="s">
        <v>40</v>
      </c>
      <c r="L31" s="103"/>
      <c r="M31" s="103"/>
      <c r="N31" s="103"/>
      <c r="O31" s="103"/>
      <c r="P31" s="103"/>
      <c r="Q31" s="103"/>
      <c r="R31" s="465"/>
      <c r="S31" s="471"/>
      <c r="T31" s="473"/>
    </row>
    <row r="32" spans="1:20" ht="21" customHeight="1" thickBot="1">
      <c r="A32" s="462"/>
      <c r="B32" s="464"/>
      <c r="C32" s="464"/>
      <c r="D32" s="494"/>
      <c r="E32" s="494"/>
      <c r="F32" s="494"/>
      <c r="G32" s="494"/>
      <c r="H32" s="494"/>
      <c r="I32" s="494"/>
      <c r="J32" s="492"/>
      <c r="K32" s="114" t="s">
        <v>41</v>
      </c>
      <c r="L32" s="107"/>
      <c r="M32" s="107"/>
      <c r="N32" s="107"/>
      <c r="O32" s="107"/>
      <c r="P32" s="107"/>
      <c r="Q32" s="107"/>
      <c r="R32" s="466"/>
      <c r="S32" s="472"/>
      <c r="T32" s="474"/>
    </row>
    <row r="33" spans="1:20" s="39" customFormat="1" ht="21" customHeight="1">
      <c r="A33" s="461">
        <v>11</v>
      </c>
      <c r="B33" s="463"/>
      <c r="C33" s="463"/>
      <c r="D33" s="493"/>
      <c r="E33" s="493"/>
      <c r="F33" s="493"/>
      <c r="G33" s="493"/>
      <c r="H33" s="493"/>
      <c r="I33" s="493"/>
      <c r="J33" s="491"/>
      <c r="K33" s="111" t="s">
        <v>40</v>
      </c>
      <c r="L33" s="103"/>
      <c r="M33" s="103"/>
      <c r="N33" s="103"/>
      <c r="O33" s="103"/>
      <c r="P33" s="103"/>
      <c r="Q33" s="103"/>
      <c r="R33" s="465"/>
      <c r="S33" s="467"/>
      <c r="T33" s="469"/>
    </row>
    <row r="34" spans="1:20" ht="21" customHeight="1" thickBot="1">
      <c r="A34" s="462"/>
      <c r="B34" s="464"/>
      <c r="C34" s="464"/>
      <c r="D34" s="494"/>
      <c r="E34" s="494"/>
      <c r="F34" s="494"/>
      <c r="G34" s="494"/>
      <c r="H34" s="494"/>
      <c r="I34" s="494"/>
      <c r="J34" s="492"/>
      <c r="K34" s="114" t="s">
        <v>41</v>
      </c>
      <c r="L34" s="107"/>
      <c r="M34" s="107"/>
      <c r="N34" s="107"/>
      <c r="O34" s="107"/>
      <c r="P34" s="107"/>
      <c r="Q34" s="107"/>
      <c r="R34" s="466"/>
      <c r="S34" s="468"/>
      <c r="T34" s="470"/>
    </row>
    <row r="35" spans="1:20" ht="21" customHeight="1">
      <c r="A35" s="461">
        <v>12</v>
      </c>
      <c r="B35" s="463"/>
      <c r="C35" s="463"/>
      <c r="D35" s="493"/>
      <c r="E35" s="493"/>
      <c r="F35" s="493"/>
      <c r="G35" s="493"/>
      <c r="H35" s="493"/>
      <c r="I35" s="493"/>
      <c r="J35" s="491"/>
      <c r="K35" s="115" t="s">
        <v>40</v>
      </c>
      <c r="L35" s="103"/>
      <c r="M35" s="103"/>
      <c r="N35" s="103"/>
      <c r="O35" s="103"/>
      <c r="P35" s="103"/>
      <c r="Q35" s="103"/>
      <c r="R35" s="465"/>
      <c r="S35" s="467"/>
      <c r="T35" s="469"/>
    </row>
    <row r="36" spans="1:20" ht="21" customHeight="1" thickBot="1">
      <c r="A36" s="462"/>
      <c r="B36" s="464"/>
      <c r="C36" s="464"/>
      <c r="D36" s="494"/>
      <c r="E36" s="494"/>
      <c r="F36" s="494"/>
      <c r="G36" s="494"/>
      <c r="H36" s="494"/>
      <c r="I36" s="494"/>
      <c r="J36" s="492"/>
      <c r="K36" s="56" t="s">
        <v>41</v>
      </c>
      <c r="L36" s="107"/>
      <c r="M36" s="107"/>
      <c r="N36" s="107"/>
      <c r="O36" s="107"/>
      <c r="P36" s="107"/>
      <c r="Q36" s="107"/>
      <c r="R36" s="466"/>
      <c r="S36" s="468"/>
      <c r="T36" s="470"/>
    </row>
    <row r="37" spans="1:21" s="4" customFormat="1" ht="17.25" customHeight="1">
      <c r="A37" s="57"/>
      <c r="B37" s="58" t="s">
        <v>24</v>
      </c>
      <c r="C37" s="59"/>
      <c r="D37" s="59"/>
      <c r="E37" s="59"/>
      <c r="F37" s="59"/>
      <c r="G37" s="58" t="s">
        <v>25</v>
      </c>
      <c r="H37" s="58"/>
      <c r="I37" s="59"/>
      <c r="J37" s="60"/>
      <c r="K37" s="60"/>
      <c r="L37" s="60"/>
      <c r="M37" s="60"/>
      <c r="N37" s="60"/>
      <c r="O37" s="61" t="s">
        <v>26</v>
      </c>
      <c r="P37" s="61"/>
      <c r="Q37" s="61"/>
      <c r="R37" s="62"/>
      <c r="S37" s="63"/>
      <c r="T37" s="64"/>
      <c r="U37" s="65"/>
    </row>
    <row r="38" spans="1:21" s="4" customFormat="1" ht="17.25" customHeight="1">
      <c r="A38" s="57"/>
      <c r="B38" s="57"/>
      <c r="C38" s="59"/>
      <c r="D38" s="59"/>
      <c r="E38" s="59"/>
      <c r="F38" s="59"/>
      <c r="G38" s="59"/>
      <c r="H38" s="59"/>
      <c r="I38" s="59"/>
      <c r="J38" s="57"/>
      <c r="K38" s="57"/>
      <c r="L38" s="57"/>
      <c r="M38" s="57"/>
      <c r="N38" s="57"/>
      <c r="O38" s="57"/>
      <c r="P38" s="57"/>
      <c r="Q38" s="57"/>
      <c r="R38" s="57"/>
      <c r="S38" s="430" t="s">
        <v>27</v>
      </c>
      <c r="T38" s="430"/>
      <c r="U38" s="65"/>
    </row>
    <row r="39" spans="1:21" s="4" customFormat="1" ht="17.25" customHeight="1">
      <c r="A39" s="57"/>
      <c r="B39" s="57"/>
      <c r="C39" s="59"/>
      <c r="D39" s="59"/>
      <c r="E39" s="59"/>
      <c r="F39" s="59"/>
      <c r="G39" s="59"/>
      <c r="H39" s="59"/>
      <c r="I39" s="59"/>
      <c r="J39" s="57"/>
      <c r="K39" s="57"/>
      <c r="L39" s="57"/>
      <c r="M39" s="57"/>
      <c r="N39" s="57"/>
      <c r="O39" s="57"/>
      <c r="P39" s="57"/>
      <c r="Q39" s="57"/>
      <c r="R39" s="57"/>
      <c r="S39" s="430"/>
      <c r="T39" s="430"/>
      <c r="U39" s="65"/>
    </row>
    <row r="40" spans="1:21" s="4" customFormat="1" ht="17.25" customHeight="1">
      <c r="A40" s="430" t="s">
        <v>28</v>
      </c>
      <c r="B40" s="430"/>
      <c r="C40" s="430"/>
      <c r="D40" s="67"/>
      <c r="E40" s="67"/>
      <c r="F40" s="67"/>
      <c r="G40" s="57" t="s">
        <v>28</v>
      </c>
      <c r="H40" s="57"/>
      <c r="I40" s="64"/>
      <c r="J40" s="67"/>
      <c r="K40" s="67"/>
      <c r="L40" s="67"/>
      <c r="M40" s="67"/>
      <c r="N40" s="67"/>
      <c r="O40" s="67"/>
      <c r="P40" s="67"/>
      <c r="Q40" s="67"/>
      <c r="R40" s="67"/>
      <c r="S40" s="430" t="s">
        <v>27</v>
      </c>
      <c r="T40" s="430"/>
      <c r="U40" s="65"/>
    </row>
    <row r="41" spans="1:21" s="4" customFormat="1" ht="17.25" customHeight="1">
      <c r="A41" s="434"/>
      <c r="B41" s="434"/>
      <c r="C41" s="434"/>
      <c r="D41" s="67"/>
      <c r="E41" s="67"/>
      <c r="F41" s="67"/>
      <c r="G41" s="57" t="s">
        <v>30</v>
      </c>
      <c r="H41" s="57"/>
      <c r="I41" s="64"/>
      <c r="J41" s="67"/>
      <c r="K41" s="67"/>
      <c r="L41" s="67"/>
      <c r="M41" s="67"/>
      <c r="N41" s="67"/>
      <c r="O41" s="67"/>
      <c r="P41" s="67"/>
      <c r="Q41" s="67"/>
      <c r="R41" s="67"/>
      <c r="S41" s="57"/>
      <c r="T41" s="64"/>
      <c r="U41" s="65"/>
    </row>
    <row r="42" spans="1:21" s="4" customFormat="1" ht="17.25" customHeight="1">
      <c r="A42" s="434" t="s">
        <v>29</v>
      </c>
      <c r="B42" s="434"/>
      <c r="C42" s="434"/>
      <c r="D42" s="67"/>
      <c r="E42" s="67"/>
      <c r="F42" s="67"/>
      <c r="G42" s="57"/>
      <c r="H42" s="57"/>
      <c r="I42" s="64"/>
      <c r="J42" s="67"/>
      <c r="K42" s="67"/>
      <c r="L42" s="67"/>
      <c r="M42" s="67"/>
      <c r="N42" s="67"/>
      <c r="O42" s="67"/>
      <c r="P42" s="67"/>
      <c r="Q42" s="67"/>
      <c r="R42" s="67"/>
      <c r="S42" s="430" t="s">
        <v>27</v>
      </c>
      <c r="T42" s="430"/>
      <c r="U42" s="65"/>
    </row>
    <row r="43" spans="1:21" s="4" customFormat="1" ht="17.25" customHeight="1">
      <c r="A43" s="431" t="s">
        <v>33</v>
      </c>
      <c r="B43" s="431"/>
      <c r="C43" s="69" t="s">
        <v>32</v>
      </c>
      <c r="D43" s="67"/>
      <c r="E43" s="67"/>
      <c r="F43" s="67"/>
      <c r="G43" s="57"/>
      <c r="H43" s="57"/>
      <c r="I43" s="64"/>
      <c r="J43" s="67"/>
      <c r="K43" s="67"/>
      <c r="L43" s="67"/>
      <c r="M43" s="67"/>
      <c r="N43" s="67"/>
      <c r="O43" s="67"/>
      <c r="P43" s="67"/>
      <c r="Q43" s="67"/>
      <c r="R43" s="67"/>
      <c r="S43" s="57"/>
      <c r="T43" s="64" t="s">
        <v>30</v>
      </c>
      <c r="U43" s="65"/>
    </row>
    <row r="44" spans="1:21" s="4" customFormat="1" ht="17.25" customHeight="1">
      <c r="A44" s="431" t="s">
        <v>34</v>
      </c>
      <c r="B44" s="431"/>
      <c r="C44" s="69" t="s">
        <v>32</v>
      </c>
      <c r="D44" s="67"/>
      <c r="E44" s="67"/>
      <c r="F44" s="67"/>
      <c r="G44" s="57"/>
      <c r="H44" s="57"/>
      <c r="I44" s="64"/>
      <c r="J44" s="67"/>
      <c r="K44" s="67"/>
      <c r="L44" s="67"/>
      <c r="M44" s="67"/>
      <c r="N44" s="67"/>
      <c r="O44" s="67"/>
      <c r="P44" s="67"/>
      <c r="Q44" s="67"/>
      <c r="R44" s="67"/>
      <c r="S44" s="57"/>
      <c r="T44" s="70" t="s">
        <v>0</v>
      </c>
      <c r="U44" s="65"/>
    </row>
  </sheetData>
  <sheetProtection/>
  <mergeCells count="182">
    <mergeCell ref="A9:E9"/>
    <mergeCell ref="G9:S9"/>
    <mergeCell ref="A10:E10"/>
    <mergeCell ref="A2:D2"/>
    <mergeCell ref="D5:R5"/>
    <mergeCell ref="A7:E7"/>
    <mergeCell ref="G7:S7"/>
    <mergeCell ref="A8:E8"/>
    <mergeCell ref="G8:S8"/>
    <mergeCell ref="G10:S10"/>
    <mergeCell ref="A11:A12"/>
    <mergeCell ref="B11:B12"/>
    <mergeCell ref="D11:D12"/>
    <mergeCell ref="E11:E12"/>
    <mergeCell ref="F11:F12"/>
    <mergeCell ref="G11:G12"/>
    <mergeCell ref="K11:K12"/>
    <mergeCell ref="L11:Q11"/>
    <mergeCell ref="S11:S12"/>
    <mergeCell ref="T11:T12"/>
    <mergeCell ref="A13:A14"/>
    <mergeCell ref="B13:B14"/>
    <mergeCell ref="C13:C14"/>
    <mergeCell ref="R13:R14"/>
    <mergeCell ref="S13:S14"/>
    <mergeCell ref="T13:T14"/>
    <mergeCell ref="H11:H12"/>
    <mergeCell ref="I11:I12"/>
    <mergeCell ref="J11:J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R15:R16"/>
    <mergeCell ref="S15:S16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R17:R18"/>
    <mergeCell ref="S17:S18"/>
    <mergeCell ref="T17:T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R21:R22"/>
    <mergeCell ref="S21:S22"/>
    <mergeCell ref="T21:T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R25:R26"/>
    <mergeCell ref="S25:S26"/>
    <mergeCell ref="T25:T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T31:T32"/>
    <mergeCell ref="A33:A34"/>
    <mergeCell ref="B33:B34"/>
    <mergeCell ref="C33:C34"/>
    <mergeCell ref="D33:D34"/>
    <mergeCell ref="E33:E34"/>
    <mergeCell ref="F33:F34"/>
    <mergeCell ref="J33:J34"/>
    <mergeCell ref="R33:R34"/>
    <mergeCell ref="S33:S34"/>
    <mergeCell ref="F35:F36"/>
    <mergeCell ref="J31:J32"/>
    <mergeCell ref="R31:R32"/>
    <mergeCell ref="S31:S32"/>
    <mergeCell ref="G35:G36"/>
    <mergeCell ref="H35:H36"/>
    <mergeCell ref="I35:I36"/>
    <mergeCell ref="G33:G34"/>
    <mergeCell ref="H33:H34"/>
    <mergeCell ref="I33:I34"/>
    <mergeCell ref="S35:S36"/>
    <mergeCell ref="A42:C42"/>
    <mergeCell ref="S42:T42"/>
    <mergeCell ref="A43:B43"/>
    <mergeCell ref="T33:T34"/>
    <mergeCell ref="A35:A36"/>
    <mergeCell ref="B35:B36"/>
    <mergeCell ref="C35:C36"/>
    <mergeCell ref="D35:D36"/>
    <mergeCell ref="E35:E36"/>
    <mergeCell ref="F3:P3"/>
    <mergeCell ref="A44:B44"/>
    <mergeCell ref="T35:T36"/>
    <mergeCell ref="S38:T38"/>
    <mergeCell ref="S39:T39"/>
    <mergeCell ref="A40:C40"/>
    <mergeCell ref="S40:T40"/>
    <mergeCell ref="A41:C41"/>
    <mergeCell ref="J35:J36"/>
    <mergeCell ref="R35:R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5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U44"/>
  <sheetViews>
    <sheetView view="pageBreakPreview" zoomScale="87" zoomScaleSheetLayoutView="87" zoomScalePageLayoutView="0" workbookViewId="0" topLeftCell="A1">
      <selection activeCell="J11" sqref="J11:J1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41.00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1" width="8.875" style="46" customWidth="1"/>
    <col min="12" max="17" width="7.125" style="46" customWidth="1"/>
    <col min="18" max="18" width="7.625" style="72" customWidth="1"/>
    <col min="19" max="19" width="7.625" style="46" customWidth="1"/>
    <col min="20" max="20" width="21.875" style="46" customWidth="1"/>
    <col min="21" max="16384" width="9.125" style="46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75.7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451" t="s">
        <v>149</v>
      </c>
      <c r="G3" s="451"/>
      <c r="H3" s="451"/>
      <c r="I3" s="451"/>
      <c r="J3" s="451"/>
      <c r="K3" s="451"/>
      <c r="L3" s="451"/>
      <c r="M3" s="451"/>
      <c r="N3" s="451"/>
      <c r="O3" s="451"/>
      <c r="P3" s="426"/>
      <c r="Q3" s="9"/>
      <c r="R3" s="1"/>
      <c r="S3" s="354"/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449" t="s">
        <v>143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18" t="s">
        <v>5</v>
      </c>
    </row>
    <row r="8" spans="1:21" s="22" customFormat="1" ht="21" customHeight="1" thickBot="1">
      <c r="A8" s="442" t="s">
        <v>49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20" t="s">
        <v>47</v>
      </c>
      <c r="U8" s="21"/>
    </row>
    <row r="9" spans="1:21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20"/>
      <c r="U9" s="21"/>
    </row>
    <row r="10" spans="1:20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86</v>
      </c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23"/>
    </row>
    <row r="11" spans="1:20" s="4" customFormat="1" ht="15" customHeight="1" thickBot="1">
      <c r="A11" s="444" t="s">
        <v>9</v>
      </c>
      <c r="B11" s="435" t="s">
        <v>10</v>
      </c>
      <c r="C11" s="93" t="s">
        <v>35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60" t="s">
        <v>18</v>
      </c>
      <c r="K11" s="482"/>
      <c r="L11" s="484" t="s">
        <v>36</v>
      </c>
      <c r="M11" s="485"/>
      <c r="N11" s="485"/>
      <c r="O11" s="485"/>
      <c r="P11" s="485"/>
      <c r="Q11" s="486"/>
      <c r="R11" s="24" t="s">
        <v>37</v>
      </c>
      <c r="S11" s="487" t="s">
        <v>38</v>
      </c>
      <c r="T11" s="432" t="s">
        <v>21</v>
      </c>
    </row>
    <row r="12" spans="1:20" s="4" customFormat="1" ht="15" customHeight="1" thickBot="1">
      <c r="A12" s="445"/>
      <c r="B12" s="455"/>
      <c r="C12" s="94" t="s">
        <v>39</v>
      </c>
      <c r="D12" s="454"/>
      <c r="E12" s="454"/>
      <c r="F12" s="455"/>
      <c r="G12" s="454"/>
      <c r="H12" s="455"/>
      <c r="I12" s="457"/>
      <c r="J12" s="490"/>
      <c r="K12" s="483"/>
      <c r="L12" s="95">
        <v>1</v>
      </c>
      <c r="M12" s="96">
        <v>2</v>
      </c>
      <c r="N12" s="96">
        <v>3</v>
      </c>
      <c r="O12" s="97">
        <v>4</v>
      </c>
      <c r="P12" s="98">
        <v>5</v>
      </c>
      <c r="Q12" s="99">
        <v>6</v>
      </c>
      <c r="R12" s="25" t="s">
        <v>20</v>
      </c>
      <c r="S12" s="488"/>
      <c r="T12" s="453"/>
    </row>
    <row r="13" spans="1:20" s="34" customFormat="1" ht="21" customHeight="1">
      <c r="A13" s="461">
        <v>1</v>
      </c>
      <c r="B13" s="463"/>
      <c r="C13" s="463"/>
      <c r="D13" s="100"/>
      <c r="E13" s="100"/>
      <c r="F13" s="100"/>
      <c r="G13" s="100"/>
      <c r="H13" s="100"/>
      <c r="I13" s="100"/>
      <c r="J13" s="101"/>
      <c r="K13" s="102" t="s">
        <v>40</v>
      </c>
      <c r="L13" s="103"/>
      <c r="M13" s="103"/>
      <c r="N13" s="103"/>
      <c r="O13" s="103"/>
      <c r="P13" s="103"/>
      <c r="Q13" s="103"/>
      <c r="R13" s="465"/>
      <c r="S13" s="475"/>
      <c r="T13" s="473"/>
    </row>
    <row r="14" spans="1:20" s="34" customFormat="1" ht="21" customHeight="1" thickBot="1">
      <c r="A14" s="462"/>
      <c r="B14" s="464"/>
      <c r="C14" s="464"/>
      <c r="D14" s="104"/>
      <c r="E14" s="104"/>
      <c r="F14" s="104"/>
      <c r="G14" s="104"/>
      <c r="H14" s="104"/>
      <c r="I14" s="104"/>
      <c r="J14" s="105"/>
      <c r="K14" s="106" t="s">
        <v>41</v>
      </c>
      <c r="L14" s="107"/>
      <c r="M14" s="107"/>
      <c r="N14" s="107"/>
      <c r="O14" s="107"/>
      <c r="P14" s="107"/>
      <c r="Q14" s="107"/>
      <c r="R14" s="466"/>
      <c r="S14" s="476"/>
      <c r="T14" s="474"/>
    </row>
    <row r="15" spans="1:20" s="39" customFormat="1" ht="21" customHeight="1">
      <c r="A15" s="461">
        <v>2</v>
      </c>
      <c r="B15" s="463"/>
      <c r="C15" s="463"/>
      <c r="D15" s="100"/>
      <c r="E15" s="100"/>
      <c r="F15" s="100"/>
      <c r="G15" s="100"/>
      <c r="H15" s="100"/>
      <c r="I15" s="100"/>
      <c r="J15" s="101"/>
      <c r="K15" s="102" t="s">
        <v>40</v>
      </c>
      <c r="L15" s="103"/>
      <c r="M15" s="103"/>
      <c r="N15" s="103"/>
      <c r="O15" s="103"/>
      <c r="P15" s="103"/>
      <c r="Q15" s="103"/>
      <c r="R15" s="465"/>
      <c r="S15" s="471"/>
      <c r="T15" s="473"/>
    </row>
    <row r="16" spans="1:20" s="39" customFormat="1" ht="21" customHeight="1" thickBot="1">
      <c r="A16" s="462"/>
      <c r="B16" s="464"/>
      <c r="C16" s="464"/>
      <c r="D16" s="112"/>
      <c r="E16" s="112"/>
      <c r="F16" s="112"/>
      <c r="G16" s="112"/>
      <c r="H16" s="112"/>
      <c r="I16" s="112"/>
      <c r="J16" s="113"/>
      <c r="K16" s="108" t="s">
        <v>41</v>
      </c>
      <c r="L16" s="107"/>
      <c r="M16" s="107"/>
      <c r="N16" s="107"/>
      <c r="O16" s="107"/>
      <c r="P16" s="107"/>
      <c r="Q16" s="107"/>
      <c r="R16" s="466"/>
      <c r="S16" s="472"/>
      <c r="T16" s="474"/>
    </row>
    <row r="17" spans="1:20" s="39" customFormat="1" ht="21" customHeight="1">
      <c r="A17" s="461">
        <v>3</v>
      </c>
      <c r="B17" s="463"/>
      <c r="C17" s="463"/>
      <c r="D17" s="100"/>
      <c r="E17" s="100"/>
      <c r="F17" s="100"/>
      <c r="G17" s="100"/>
      <c r="H17" s="100"/>
      <c r="I17" s="100"/>
      <c r="J17" s="101"/>
      <c r="K17" s="111" t="s">
        <v>40</v>
      </c>
      <c r="L17" s="103"/>
      <c r="M17" s="103"/>
      <c r="N17" s="103"/>
      <c r="O17" s="103"/>
      <c r="P17" s="103"/>
      <c r="Q17" s="103"/>
      <c r="R17" s="465"/>
      <c r="S17" s="475"/>
      <c r="T17" s="477"/>
    </row>
    <row r="18" spans="1:20" s="39" customFormat="1" ht="21" customHeight="1" thickBot="1">
      <c r="A18" s="462"/>
      <c r="B18" s="464"/>
      <c r="C18" s="464"/>
      <c r="D18" s="112"/>
      <c r="E18" s="112"/>
      <c r="F18" s="112"/>
      <c r="G18" s="112"/>
      <c r="H18" s="112"/>
      <c r="I18" s="112"/>
      <c r="J18" s="113"/>
      <c r="K18" s="108" t="s">
        <v>41</v>
      </c>
      <c r="L18" s="107"/>
      <c r="M18" s="107"/>
      <c r="N18" s="107"/>
      <c r="O18" s="107"/>
      <c r="P18" s="107"/>
      <c r="Q18" s="107"/>
      <c r="R18" s="466"/>
      <c r="S18" s="476"/>
      <c r="T18" s="478"/>
    </row>
    <row r="19" spans="1:20" ht="21" customHeight="1">
      <c r="A19" s="461">
        <v>4</v>
      </c>
      <c r="B19" s="463"/>
      <c r="C19" s="463"/>
      <c r="D19" s="493"/>
      <c r="E19" s="493"/>
      <c r="F19" s="493"/>
      <c r="G19" s="493"/>
      <c r="H19" s="493"/>
      <c r="I19" s="493"/>
      <c r="J19" s="491"/>
      <c r="K19" s="111" t="s">
        <v>40</v>
      </c>
      <c r="L19" s="103"/>
      <c r="M19" s="103"/>
      <c r="N19" s="103"/>
      <c r="O19" s="103"/>
      <c r="P19" s="103"/>
      <c r="Q19" s="103"/>
      <c r="R19" s="465"/>
      <c r="S19" s="475"/>
      <c r="T19" s="477"/>
    </row>
    <row r="20" spans="1:20" s="34" customFormat="1" ht="21" customHeight="1" thickBot="1">
      <c r="A20" s="462"/>
      <c r="B20" s="464"/>
      <c r="C20" s="464"/>
      <c r="D20" s="494"/>
      <c r="E20" s="494"/>
      <c r="F20" s="494"/>
      <c r="G20" s="494"/>
      <c r="H20" s="494"/>
      <c r="I20" s="494"/>
      <c r="J20" s="492"/>
      <c r="K20" s="114" t="s">
        <v>41</v>
      </c>
      <c r="L20" s="107"/>
      <c r="M20" s="107"/>
      <c r="N20" s="107"/>
      <c r="O20" s="107"/>
      <c r="P20" s="107"/>
      <c r="Q20" s="107"/>
      <c r="R20" s="466"/>
      <c r="S20" s="476"/>
      <c r="T20" s="478"/>
    </row>
    <row r="21" spans="1:20" s="34" customFormat="1" ht="21" customHeight="1">
      <c r="A21" s="461">
        <v>5</v>
      </c>
      <c r="B21" s="463"/>
      <c r="C21" s="463"/>
      <c r="D21" s="493"/>
      <c r="E21" s="493"/>
      <c r="F21" s="493"/>
      <c r="G21" s="493"/>
      <c r="H21" s="493"/>
      <c r="I21" s="493"/>
      <c r="J21" s="491"/>
      <c r="K21" s="111" t="s">
        <v>40</v>
      </c>
      <c r="L21" s="103"/>
      <c r="M21" s="103"/>
      <c r="N21" s="103"/>
      <c r="O21" s="103"/>
      <c r="P21" s="103"/>
      <c r="Q21" s="103"/>
      <c r="R21" s="465"/>
      <c r="S21" s="471"/>
      <c r="T21" s="473"/>
    </row>
    <row r="22" spans="1:20" s="34" customFormat="1" ht="21" customHeight="1" thickBot="1">
      <c r="A22" s="462"/>
      <c r="B22" s="464"/>
      <c r="C22" s="464"/>
      <c r="D22" s="494"/>
      <c r="E22" s="494"/>
      <c r="F22" s="494"/>
      <c r="G22" s="494"/>
      <c r="H22" s="494"/>
      <c r="I22" s="494"/>
      <c r="J22" s="492"/>
      <c r="K22" s="114" t="s">
        <v>41</v>
      </c>
      <c r="L22" s="107"/>
      <c r="M22" s="107"/>
      <c r="N22" s="107"/>
      <c r="O22" s="107"/>
      <c r="P22" s="107"/>
      <c r="Q22" s="107"/>
      <c r="R22" s="466"/>
      <c r="S22" s="472"/>
      <c r="T22" s="474"/>
    </row>
    <row r="23" spans="1:20" s="34" customFormat="1" ht="21" customHeight="1">
      <c r="A23" s="461">
        <v>6</v>
      </c>
      <c r="B23" s="463"/>
      <c r="C23" s="463"/>
      <c r="D23" s="493"/>
      <c r="E23" s="493"/>
      <c r="F23" s="493"/>
      <c r="G23" s="493"/>
      <c r="H23" s="493"/>
      <c r="I23" s="493"/>
      <c r="J23" s="491"/>
      <c r="K23" s="115" t="s">
        <v>40</v>
      </c>
      <c r="L23" s="103"/>
      <c r="M23" s="103"/>
      <c r="N23" s="103"/>
      <c r="O23" s="103"/>
      <c r="P23" s="103"/>
      <c r="Q23" s="103"/>
      <c r="R23" s="465"/>
      <c r="S23" s="471"/>
      <c r="T23" s="473"/>
    </row>
    <row r="24" spans="1:20" s="39" customFormat="1" ht="21" customHeight="1" thickBot="1">
      <c r="A24" s="462"/>
      <c r="B24" s="464"/>
      <c r="C24" s="464"/>
      <c r="D24" s="494"/>
      <c r="E24" s="494"/>
      <c r="F24" s="494"/>
      <c r="G24" s="494"/>
      <c r="H24" s="494"/>
      <c r="I24" s="494"/>
      <c r="J24" s="492"/>
      <c r="K24" s="114" t="s">
        <v>41</v>
      </c>
      <c r="L24" s="107"/>
      <c r="M24" s="107"/>
      <c r="N24" s="107"/>
      <c r="O24" s="107"/>
      <c r="P24" s="107"/>
      <c r="Q24" s="107"/>
      <c r="R24" s="466"/>
      <c r="S24" s="472"/>
      <c r="T24" s="474"/>
    </row>
    <row r="25" spans="1:20" ht="21" customHeight="1">
      <c r="A25" s="461">
        <v>7</v>
      </c>
      <c r="B25" s="463"/>
      <c r="C25" s="463"/>
      <c r="D25" s="493"/>
      <c r="E25" s="493"/>
      <c r="F25" s="493"/>
      <c r="G25" s="493"/>
      <c r="H25" s="493"/>
      <c r="I25" s="493"/>
      <c r="J25" s="491"/>
      <c r="K25" s="111" t="s">
        <v>40</v>
      </c>
      <c r="L25" s="103"/>
      <c r="M25" s="103"/>
      <c r="N25" s="103"/>
      <c r="O25" s="103"/>
      <c r="P25" s="103"/>
      <c r="Q25" s="103"/>
      <c r="R25" s="465"/>
      <c r="S25" s="471"/>
      <c r="T25" s="473"/>
    </row>
    <row r="26" spans="1:20" ht="21" customHeight="1" thickBot="1">
      <c r="A26" s="462"/>
      <c r="B26" s="464"/>
      <c r="C26" s="464"/>
      <c r="D26" s="494"/>
      <c r="E26" s="494"/>
      <c r="F26" s="494"/>
      <c r="G26" s="494"/>
      <c r="H26" s="494"/>
      <c r="I26" s="494"/>
      <c r="J26" s="492"/>
      <c r="K26" s="114" t="s">
        <v>41</v>
      </c>
      <c r="L26" s="107"/>
      <c r="M26" s="107"/>
      <c r="N26" s="107"/>
      <c r="O26" s="107"/>
      <c r="P26" s="107"/>
      <c r="Q26" s="107"/>
      <c r="R26" s="466"/>
      <c r="S26" s="472"/>
      <c r="T26" s="474"/>
    </row>
    <row r="27" spans="1:20" s="39" customFormat="1" ht="21" customHeight="1">
      <c r="A27" s="461">
        <v>8</v>
      </c>
      <c r="B27" s="463"/>
      <c r="C27" s="463"/>
      <c r="D27" s="493"/>
      <c r="E27" s="493"/>
      <c r="F27" s="493"/>
      <c r="G27" s="493"/>
      <c r="H27" s="493"/>
      <c r="I27" s="493"/>
      <c r="J27" s="491"/>
      <c r="K27" s="111" t="s">
        <v>40</v>
      </c>
      <c r="L27" s="103"/>
      <c r="M27" s="103"/>
      <c r="N27" s="103"/>
      <c r="O27" s="103"/>
      <c r="P27" s="103"/>
      <c r="Q27" s="103"/>
      <c r="R27" s="465"/>
      <c r="S27" s="467"/>
      <c r="T27" s="469"/>
    </row>
    <row r="28" spans="1:20" ht="21" customHeight="1" thickBot="1">
      <c r="A28" s="462"/>
      <c r="B28" s="464"/>
      <c r="C28" s="464"/>
      <c r="D28" s="494"/>
      <c r="E28" s="494"/>
      <c r="F28" s="494"/>
      <c r="G28" s="494"/>
      <c r="H28" s="494"/>
      <c r="I28" s="494"/>
      <c r="J28" s="492"/>
      <c r="K28" s="114" t="s">
        <v>41</v>
      </c>
      <c r="L28" s="107"/>
      <c r="M28" s="107"/>
      <c r="N28" s="107"/>
      <c r="O28" s="107"/>
      <c r="P28" s="107"/>
      <c r="Q28" s="107"/>
      <c r="R28" s="466"/>
      <c r="S28" s="468"/>
      <c r="T28" s="470"/>
    </row>
    <row r="29" spans="1:20" ht="21" customHeight="1">
      <c r="A29" s="461">
        <v>9</v>
      </c>
      <c r="B29" s="463"/>
      <c r="C29" s="463"/>
      <c r="D29" s="493"/>
      <c r="E29" s="493"/>
      <c r="F29" s="493"/>
      <c r="G29" s="493"/>
      <c r="H29" s="493"/>
      <c r="I29" s="493"/>
      <c r="J29" s="491"/>
      <c r="K29" s="115" t="s">
        <v>40</v>
      </c>
      <c r="L29" s="103"/>
      <c r="M29" s="103"/>
      <c r="N29" s="103"/>
      <c r="O29" s="103"/>
      <c r="P29" s="103"/>
      <c r="Q29" s="103"/>
      <c r="R29" s="465"/>
      <c r="S29" s="467"/>
      <c r="T29" s="469"/>
    </row>
    <row r="30" spans="1:20" ht="21" customHeight="1" thickBot="1">
      <c r="A30" s="462"/>
      <c r="B30" s="464"/>
      <c r="C30" s="464"/>
      <c r="D30" s="494"/>
      <c r="E30" s="494"/>
      <c r="F30" s="494"/>
      <c r="G30" s="494"/>
      <c r="H30" s="494"/>
      <c r="I30" s="494"/>
      <c r="J30" s="492"/>
      <c r="K30" s="108" t="s">
        <v>41</v>
      </c>
      <c r="L30" s="107"/>
      <c r="M30" s="107"/>
      <c r="N30" s="107"/>
      <c r="O30" s="107"/>
      <c r="P30" s="107"/>
      <c r="Q30" s="107"/>
      <c r="R30" s="466"/>
      <c r="S30" s="468"/>
      <c r="T30" s="470"/>
    </row>
    <row r="31" spans="1:20" ht="21" customHeight="1">
      <c r="A31" s="461">
        <v>10</v>
      </c>
      <c r="B31" s="463"/>
      <c r="C31" s="463"/>
      <c r="D31" s="493"/>
      <c r="E31" s="493"/>
      <c r="F31" s="493"/>
      <c r="G31" s="493"/>
      <c r="H31" s="493"/>
      <c r="I31" s="493"/>
      <c r="J31" s="491"/>
      <c r="K31" s="111" t="s">
        <v>40</v>
      </c>
      <c r="L31" s="103"/>
      <c r="M31" s="103"/>
      <c r="N31" s="103"/>
      <c r="O31" s="103"/>
      <c r="P31" s="103"/>
      <c r="Q31" s="103"/>
      <c r="R31" s="465"/>
      <c r="S31" s="471"/>
      <c r="T31" s="473"/>
    </row>
    <row r="32" spans="1:20" ht="21" customHeight="1" thickBot="1">
      <c r="A32" s="462"/>
      <c r="B32" s="464"/>
      <c r="C32" s="464"/>
      <c r="D32" s="494"/>
      <c r="E32" s="494"/>
      <c r="F32" s="494"/>
      <c r="G32" s="494"/>
      <c r="H32" s="494"/>
      <c r="I32" s="494"/>
      <c r="J32" s="492"/>
      <c r="K32" s="114" t="s">
        <v>41</v>
      </c>
      <c r="L32" s="107"/>
      <c r="M32" s="107"/>
      <c r="N32" s="107"/>
      <c r="O32" s="107"/>
      <c r="P32" s="107"/>
      <c r="Q32" s="107"/>
      <c r="R32" s="466"/>
      <c r="S32" s="472"/>
      <c r="T32" s="474"/>
    </row>
    <row r="33" spans="1:20" s="39" customFormat="1" ht="21" customHeight="1">
      <c r="A33" s="461">
        <v>11</v>
      </c>
      <c r="B33" s="463"/>
      <c r="C33" s="463"/>
      <c r="D33" s="493"/>
      <c r="E33" s="493"/>
      <c r="F33" s="493"/>
      <c r="G33" s="493"/>
      <c r="H33" s="493"/>
      <c r="I33" s="493"/>
      <c r="J33" s="491"/>
      <c r="K33" s="111" t="s">
        <v>40</v>
      </c>
      <c r="L33" s="103"/>
      <c r="M33" s="103"/>
      <c r="N33" s="103"/>
      <c r="O33" s="103"/>
      <c r="P33" s="103"/>
      <c r="Q33" s="103"/>
      <c r="R33" s="465"/>
      <c r="S33" s="467"/>
      <c r="T33" s="469"/>
    </row>
    <row r="34" spans="1:20" ht="21" customHeight="1" thickBot="1">
      <c r="A34" s="462"/>
      <c r="B34" s="464"/>
      <c r="C34" s="464"/>
      <c r="D34" s="494"/>
      <c r="E34" s="494"/>
      <c r="F34" s="494"/>
      <c r="G34" s="494"/>
      <c r="H34" s="494"/>
      <c r="I34" s="494"/>
      <c r="J34" s="492"/>
      <c r="K34" s="114" t="s">
        <v>41</v>
      </c>
      <c r="L34" s="107"/>
      <c r="M34" s="107"/>
      <c r="N34" s="107"/>
      <c r="O34" s="107"/>
      <c r="P34" s="107"/>
      <c r="Q34" s="107"/>
      <c r="R34" s="466"/>
      <c r="S34" s="468"/>
      <c r="T34" s="470"/>
    </row>
    <row r="35" spans="1:20" ht="21" customHeight="1">
      <c r="A35" s="461">
        <v>12</v>
      </c>
      <c r="B35" s="463"/>
      <c r="C35" s="463"/>
      <c r="D35" s="493"/>
      <c r="E35" s="493"/>
      <c r="F35" s="493"/>
      <c r="G35" s="493"/>
      <c r="H35" s="493"/>
      <c r="I35" s="493"/>
      <c r="J35" s="491"/>
      <c r="K35" s="115" t="s">
        <v>40</v>
      </c>
      <c r="L35" s="103"/>
      <c r="M35" s="103"/>
      <c r="N35" s="103"/>
      <c r="O35" s="103"/>
      <c r="P35" s="103"/>
      <c r="Q35" s="103"/>
      <c r="R35" s="465"/>
      <c r="S35" s="467"/>
      <c r="T35" s="469"/>
    </row>
    <row r="36" spans="1:20" ht="21" customHeight="1" thickBot="1">
      <c r="A36" s="462"/>
      <c r="B36" s="464"/>
      <c r="C36" s="464"/>
      <c r="D36" s="494"/>
      <c r="E36" s="494"/>
      <c r="F36" s="494"/>
      <c r="G36" s="494"/>
      <c r="H36" s="494"/>
      <c r="I36" s="494"/>
      <c r="J36" s="492"/>
      <c r="K36" s="56" t="s">
        <v>41</v>
      </c>
      <c r="L36" s="107"/>
      <c r="M36" s="107"/>
      <c r="N36" s="107"/>
      <c r="O36" s="107"/>
      <c r="P36" s="107"/>
      <c r="Q36" s="107"/>
      <c r="R36" s="466"/>
      <c r="S36" s="468"/>
      <c r="T36" s="470"/>
    </row>
    <row r="37" spans="1:21" s="4" customFormat="1" ht="17.25" customHeight="1">
      <c r="A37" s="57"/>
      <c r="B37" s="58" t="s">
        <v>24</v>
      </c>
      <c r="C37" s="59"/>
      <c r="D37" s="59"/>
      <c r="E37" s="59"/>
      <c r="F37" s="59"/>
      <c r="G37" s="58" t="s">
        <v>25</v>
      </c>
      <c r="H37" s="58"/>
      <c r="I37" s="59"/>
      <c r="J37" s="60"/>
      <c r="K37" s="60"/>
      <c r="L37" s="60"/>
      <c r="M37" s="60"/>
      <c r="N37" s="60"/>
      <c r="O37" s="61" t="s">
        <v>26</v>
      </c>
      <c r="P37" s="61"/>
      <c r="Q37" s="61"/>
      <c r="R37" s="62"/>
      <c r="S37" s="63"/>
      <c r="T37" s="64"/>
      <c r="U37" s="65"/>
    </row>
    <row r="38" spans="1:21" s="4" customFormat="1" ht="17.25" customHeight="1">
      <c r="A38" s="57"/>
      <c r="B38" s="57"/>
      <c r="C38" s="59"/>
      <c r="D38" s="59"/>
      <c r="E38" s="59"/>
      <c r="F38" s="59"/>
      <c r="G38" s="59"/>
      <c r="H38" s="59"/>
      <c r="I38" s="59"/>
      <c r="J38" s="57"/>
      <c r="K38" s="57"/>
      <c r="L38" s="57"/>
      <c r="M38" s="57"/>
      <c r="N38" s="57"/>
      <c r="O38" s="57"/>
      <c r="P38" s="57"/>
      <c r="Q38" s="57"/>
      <c r="R38" s="57"/>
      <c r="S38" s="430" t="s">
        <v>27</v>
      </c>
      <c r="T38" s="430"/>
      <c r="U38" s="65"/>
    </row>
    <row r="39" spans="1:21" s="4" customFormat="1" ht="17.25" customHeight="1">
      <c r="A39" s="57"/>
      <c r="B39" s="57"/>
      <c r="C39" s="59"/>
      <c r="D39" s="59"/>
      <c r="E39" s="59"/>
      <c r="F39" s="59"/>
      <c r="G39" s="59"/>
      <c r="H39" s="59"/>
      <c r="I39" s="59"/>
      <c r="J39" s="57"/>
      <c r="K39" s="57"/>
      <c r="L39" s="57"/>
      <c r="M39" s="57"/>
      <c r="N39" s="57"/>
      <c r="O39" s="57"/>
      <c r="P39" s="57"/>
      <c r="Q39" s="57"/>
      <c r="R39" s="57"/>
      <c r="S39" s="430"/>
      <c r="T39" s="430"/>
      <c r="U39" s="65"/>
    </row>
    <row r="40" spans="1:21" s="4" customFormat="1" ht="17.25" customHeight="1">
      <c r="A40" s="430" t="s">
        <v>28</v>
      </c>
      <c r="B40" s="430"/>
      <c r="C40" s="430"/>
      <c r="D40" s="67"/>
      <c r="E40" s="67"/>
      <c r="F40" s="67"/>
      <c r="G40" s="57" t="s">
        <v>28</v>
      </c>
      <c r="H40" s="57"/>
      <c r="I40" s="64"/>
      <c r="J40" s="67"/>
      <c r="K40" s="67"/>
      <c r="L40" s="67"/>
      <c r="M40" s="67"/>
      <c r="N40" s="67"/>
      <c r="O40" s="67"/>
      <c r="P40" s="67"/>
      <c r="Q40" s="67"/>
      <c r="R40" s="67"/>
      <c r="S40" s="430" t="s">
        <v>27</v>
      </c>
      <c r="T40" s="430"/>
      <c r="U40" s="65"/>
    </row>
    <row r="41" spans="1:21" s="4" customFormat="1" ht="17.25" customHeight="1">
      <c r="A41" s="434"/>
      <c r="B41" s="434"/>
      <c r="C41" s="434"/>
      <c r="D41" s="67"/>
      <c r="E41" s="67"/>
      <c r="F41" s="67"/>
      <c r="G41" s="57" t="s">
        <v>30</v>
      </c>
      <c r="H41" s="57"/>
      <c r="I41" s="64"/>
      <c r="J41" s="67"/>
      <c r="K41" s="67"/>
      <c r="L41" s="67"/>
      <c r="M41" s="67"/>
      <c r="N41" s="67"/>
      <c r="O41" s="67"/>
      <c r="P41" s="67"/>
      <c r="Q41" s="67"/>
      <c r="R41" s="67"/>
      <c r="S41" s="57"/>
      <c r="T41" s="64"/>
      <c r="U41" s="65"/>
    </row>
    <row r="42" spans="1:21" s="4" customFormat="1" ht="17.25" customHeight="1">
      <c r="A42" s="434" t="s">
        <v>29</v>
      </c>
      <c r="B42" s="434"/>
      <c r="C42" s="434"/>
      <c r="D42" s="67"/>
      <c r="E42" s="67"/>
      <c r="F42" s="67"/>
      <c r="G42" s="57"/>
      <c r="H42" s="57"/>
      <c r="I42" s="64"/>
      <c r="J42" s="67"/>
      <c r="K42" s="67"/>
      <c r="L42" s="67"/>
      <c r="M42" s="67"/>
      <c r="N42" s="67"/>
      <c r="O42" s="67"/>
      <c r="P42" s="67"/>
      <c r="Q42" s="67"/>
      <c r="R42" s="67"/>
      <c r="S42" s="430" t="s">
        <v>27</v>
      </c>
      <c r="T42" s="430"/>
      <c r="U42" s="65"/>
    </row>
    <row r="43" spans="1:21" s="4" customFormat="1" ht="17.25" customHeight="1">
      <c r="A43" s="431" t="s">
        <v>33</v>
      </c>
      <c r="B43" s="431"/>
      <c r="C43" s="69" t="s">
        <v>32</v>
      </c>
      <c r="D43" s="67"/>
      <c r="E43" s="67"/>
      <c r="F43" s="67"/>
      <c r="G43" s="57"/>
      <c r="H43" s="57"/>
      <c r="I43" s="64"/>
      <c r="J43" s="67"/>
      <c r="K43" s="67"/>
      <c r="L43" s="67"/>
      <c r="M43" s="67"/>
      <c r="N43" s="67"/>
      <c r="O43" s="67"/>
      <c r="P43" s="67"/>
      <c r="Q43" s="67"/>
      <c r="R43" s="67"/>
      <c r="S43" s="57"/>
      <c r="T43" s="64" t="s">
        <v>30</v>
      </c>
      <c r="U43" s="65"/>
    </row>
    <row r="44" spans="1:21" s="4" customFormat="1" ht="17.25" customHeight="1">
      <c r="A44" s="431" t="s">
        <v>34</v>
      </c>
      <c r="B44" s="431"/>
      <c r="C44" s="69" t="s">
        <v>32</v>
      </c>
      <c r="D44" s="67"/>
      <c r="E44" s="67"/>
      <c r="F44" s="67"/>
      <c r="G44" s="57"/>
      <c r="H44" s="57"/>
      <c r="I44" s="64"/>
      <c r="J44" s="67"/>
      <c r="K44" s="67"/>
      <c r="L44" s="67"/>
      <c r="M44" s="67"/>
      <c r="N44" s="67"/>
      <c r="O44" s="67"/>
      <c r="P44" s="67"/>
      <c r="Q44" s="67"/>
      <c r="R44" s="67"/>
      <c r="S44" s="57"/>
      <c r="T44" s="70" t="s">
        <v>0</v>
      </c>
      <c r="U44" s="65"/>
    </row>
  </sheetData>
  <sheetProtection/>
  <mergeCells count="168">
    <mergeCell ref="A10:E10"/>
    <mergeCell ref="K11:K12"/>
    <mergeCell ref="L11:Q11"/>
    <mergeCell ref="S11:S12"/>
    <mergeCell ref="E11:E12"/>
    <mergeCell ref="G8:S8"/>
    <mergeCell ref="G10:S10"/>
    <mergeCell ref="F11:F12"/>
    <mergeCell ref="G11:G12"/>
    <mergeCell ref="A9:E9"/>
    <mergeCell ref="G9:S9"/>
    <mergeCell ref="S13:S14"/>
    <mergeCell ref="T13:T14"/>
    <mergeCell ref="H11:H12"/>
    <mergeCell ref="I11:I12"/>
    <mergeCell ref="J11:J12"/>
    <mergeCell ref="T11:T12"/>
    <mergeCell ref="A2:D2"/>
    <mergeCell ref="D5:R5"/>
    <mergeCell ref="A7:E7"/>
    <mergeCell ref="G7:S7"/>
    <mergeCell ref="A8:E8"/>
    <mergeCell ref="B15:B16"/>
    <mergeCell ref="C15:C16"/>
    <mergeCell ref="A11:A12"/>
    <mergeCell ref="B11:B12"/>
    <mergeCell ref="D11:D12"/>
    <mergeCell ref="A13:A14"/>
    <mergeCell ref="B13:B14"/>
    <mergeCell ref="C13:C14"/>
    <mergeCell ref="R13:R14"/>
    <mergeCell ref="R15:R16"/>
    <mergeCell ref="S15:S16"/>
    <mergeCell ref="T15:T16"/>
    <mergeCell ref="A17:A18"/>
    <mergeCell ref="B17:B18"/>
    <mergeCell ref="C17:C18"/>
    <mergeCell ref="R17:R18"/>
    <mergeCell ref="S17:S18"/>
    <mergeCell ref="T17:T18"/>
    <mergeCell ref="A15:A16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R21:R22"/>
    <mergeCell ref="S21:S22"/>
    <mergeCell ref="T21:T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R25:R26"/>
    <mergeCell ref="S25:S26"/>
    <mergeCell ref="T25:T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R31:R32"/>
    <mergeCell ref="S31:S32"/>
    <mergeCell ref="T31:T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S35:S36"/>
    <mergeCell ref="J33:J34"/>
    <mergeCell ref="R33:R34"/>
    <mergeCell ref="S33:S34"/>
    <mergeCell ref="T33:T34"/>
    <mergeCell ref="A35:A36"/>
    <mergeCell ref="B35:B36"/>
    <mergeCell ref="C35:C36"/>
    <mergeCell ref="D35:D36"/>
    <mergeCell ref="E35:E36"/>
    <mergeCell ref="A41:C41"/>
    <mergeCell ref="G35:G36"/>
    <mergeCell ref="H35:H36"/>
    <mergeCell ref="I35:I36"/>
    <mergeCell ref="J35:J36"/>
    <mergeCell ref="R35:R36"/>
    <mergeCell ref="F35:F36"/>
    <mergeCell ref="F3:O3"/>
    <mergeCell ref="A42:C42"/>
    <mergeCell ref="S42:T42"/>
    <mergeCell ref="A43:B43"/>
    <mergeCell ref="A44:B44"/>
    <mergeCell ref="T35:T36"/>
    <mergeCell ref="S38:T38"/>
    <mergeCell ref="S39:T39"/>
    <mergeCell ref="A40:C40"/>
    <mergeCell ref="S40:T4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5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X37"/>
  <sheetViews>
    <sheetView view="pageBreakPreview" zoomScale="77" zoomScaleSheetLayoutView="77" zoomScalePageLayoutView="0" workbookViewId="0" topLeftCell="A1">
      <selection activeCell="J10" sqref="J10:J11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6.2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8.00390625" style="46" customWidth="1"/>
    <col min="10" max="10" width="8.875" style="46" customWidth="1"/>
    <col min="11" max="46" width="3.125" style="46" customWidth="1"/>
    <col min="47" max="47" width="7.625" style="72" customWidth="1"/>
    <col min="48" max="48" width="7.625" style="46" customWidth="1"/>
    <col min="49" max="49" width="21.875" style="46" customWidth="1"/>
    <col min="50" max="16384" width="9.125" style="46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72.75" customHeight="1">
      <c r="A2" s="446" t="s">
        <v>187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451" t="s">
        <v>148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449" t="s">
        <v>139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18" t="s">
        <v>5</v>
      </c>
    </row>
    <row r="8" spans="1:50" s="22" customFormat="1" ht="21" customHeight="1" thickBot="1">
      <c r="A8" s="442" t="s">
        <v>90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20" t="s">
        <v>47</v>
      </c>
      <c r="AX8" s="21"/>
    </row>
    <row r="9" spans="1:5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20" t="s">
        <v>85</v>
      </c>
      <c r="AX9" s="21"/>
    </row>
    <row r="10" spans="1:4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99" t="s">
        <v>18</v>
      </c>
      <c r="K10" s="495"/>
      <c r="L10" s="496"/>
      <c r="M10" s="497"/>
      <c r="N10" s="495"/>
      <c r="O10" s="496"/>
      <c r="P10" s="497"/>
      <c r="Q10" s="495"/>
      <c r="R10" s="496"/>
      <c r="S10" s="497"/>
      <c r="T10" s="495"/>
      <c r="U10" s="496"/>
      <c r="V10" s="497"/>
      <c r="W10" s="495"/>
      <c r="X10" s="496"/>
      <c r="Y10" s="497"/>
      <c r="Z10" s="495"/>
      <c r="AA10" s="496"/>
      <c r="AB10" s="497"/>
      <c r="AC10" s="495"/>
      <c r="AD10" s="496"/>
      <c r="AE10" s="497"/>
      <c r="AF10" s="495"/>
      <c r="AG10" s="496"/>
      <c r="AH10" s="497"/>
      <c r="AI10" s="495"/>
      <c r="AJ10" s="496"/>
      <c r="AK10" s="497"/>
      <c r="AL10" s="495"/>
      <c r="AM10" s="496"/>
      <c r="AN10" s="497"/>
      <c r="AO10" s="495"/>
      <c r="AP10" s="496"/>
      <c r="AQ10" s="497"/>
      <c r="AR10" s="495"/>
      <c r="AS10" s="496"/>
      <c r="AT10" s="497"/>
      <c r="AU10" s="118" t="s">
        <v>37</v>
      </c>
      <c r="AV10" s="487" t="s">
        <v>38</v>
      </c>
      <c r="AW10" s="432" t="s">
        <v>21</v>
      </c>
    </row>
    <row r="11" spans="1:4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21">
        <v>1</v>
      </c>
      <c r="L11" s="120">
        <v>2</v>
      </c>
      <c r="M11" s="122">
        <v>3</v>
      </c>
      <c r="N11" s="121">
        <v>1</v>
      </c>
      <c r="O11" s="120">
        <v>2</v>
      </c>
      <c r="P11" s="122">
        <v>3</v>
      </c>
      <c r="Q11" s="121">
        <v>1</v>
      </c>
      <c r="R11" s="120">
        <v>2</v>
      </c>
      <c r="S11" s="122">
        <v>3</v>
      </c>
      <c r="T11" s="121">
        <v>1</v>
      </c>
      <c r="U11" s="120">
        <v>2</v>
      </c>
      <c r="V11" s="122">
        <v>3</v>
      </c>
      <c r="W11" s="121">
        <v>1</v>
      </c>
      <c r="X11" s="120">
        <v>2</v>
      </c>
      <c r="Y11" s="122">
        <v>3</v>
      </c>
      <c r="Z11" s="121">
        <v>1</v>
      </c>
      <c r="AA11" s="120">
        <v>2</v>
      </c>
      <c r="AB11" s="122">
        <v>3</v>
      </c>
      <c r="AC11" s="121">
        <v>1</v>
      </c>
      <c r="AD11" s="120">
        <v>2</v>
      </c>
      <c r="AE11" s="122">
        <v>3</v>
      </c>
      <c r="AF11" s="121">
        <v>1</v>
      </c>
      <c r="AG11" s="120">
        <v>2</v>
      </c>
      <c r="AH11" s="122">
        <v>3</v>
      </c>
      <c r="AI11" s="121">
        <v>1</v>
      </c>
      <c r="AJ11" s="120">
        <v>2</v>
      </c>
      <c r="AK11" s="122">
        <v>3</v>
      </c>
      <c r="AL11" s="121">
        <v>1</v>
      </c>
      <c r="AM11" s="120">
        <v>2</v>
      </c>
      <c r="AN11" s="122">
        <v>3</v>
      </c>
      <c r="AO11" s="121">
        <v>1</v>
      </c>
      <c r="AP11" s="120">
        <v>2</v>
      </c>
      <c r="AQ11" s="122">
        <v>3</v>
      </c>
      <c r="AR11" s="121">
        <v>1</v>
      </c>
      <c r="AS11" s="120">
        <v>2</v>
      </c>
      <c r="AT11" s="122">
        <v>3</v>
      </c>
      <c r="AU11" s="123" t="s">
        <v>20</v>
      </c>
      <c r="AV11" s="498"/>
      <c r="AW11" s="433"/>
    </row>
    <row r="12" spans="1:49" s="34" customFormat="1" ht="42" customHeight="1">
      <c r="A12" s="124">
        <v>1</v>
      </c>
      <c r="B12" s="125"/>
      <c r="C12" s="125"/>
      <c r="D12" s="126"/>
      <c r="E12" s="126"/>
      <c r="F12" s="126"/>
      <c r="G12" s="126"/>
      <c r="H12" s="126"/>
      <c r="I12" s="126"/>
      <c r="J12" s="127"/>
      <c r="K12" s="128"/>
      <c r="L12" s="103"/>
      <c r="M12" s="129"/>
      <c r="N12" s="128"/>
      <c r="O12" s="103"/>
      <c r="P12" s="129"/>
      <c r="Q12" s="128"/>
      <c r="R12" s="103"/>
      <c r="S12" s="129"/>
      <c r="T12" s="128"/>
      <c r="U12" s="103"/>
      <c r="V12" s="129"/>
      <c r="W12" s="128"/>
      <c r="X12" s="103"/>
      <c r="Y12" s="129"/>
      <c r="Z12" s="128"/>
      <c r="AA12" s="103"/>
      <c r="AB12" s="129"/>
      <c r="AC12" s="128"/>
      <c r="AD12" s="103"/>
      <c r="AE12" s="129"/>
      <c r="AF12" s="128"/>
      <c r="AG12" s="103"/>
      <c r="AH12" s="129"/>
      <c r="AI12" s="128"/>
      <c r="AJ12" s="103"/>
      <c r="AK12" s="129"/>
      <c r="AL12" s="128"/>
      <c r="AM12" s="103"/>
      <c r="AN12" s="129"/>
      <c r="AO12" s="128"/>
      <c r="AP12" s="103"/>
      <c r="AQ12" s="129"/>
      <c r="AR12" s="128"/>
      <c r="AS12" s="103"/>
      <c r="AT12" s="129"/>
      <c r="AU12" s="130"/>
      <c r="AV12" s="131"/>
      <c r="AW12" s="132"/>
    </row>
    <row r="13" spans="1:49" s="34" customFormat="1" ht="42" customHeight="1">
      <c r="A13" s="26">
        <v>2</v>
      </c>
      <c r="B13" s="133"/>
      <c r="C13" s="133"/>
      <c r="D13" s="367"/>
      <c r="E13" s="367"/>
      <c r="F13" s="367"/>
      <c r="G13" s="367"/>
      <c r="H13" s="367"/>
      <c r="I13" s="367"/>
      <c r="J13" s="368"/>
      <c r="K13" s="136"/>
      <c r="L13" s="137"/>
      <c r="M13" s="138"/>
      <c r="N13" s="136"/>
      <c r="O13" s="137"/>
      <c r="P13" s="138"/>
      <c r="Q13" s="136"/>
      <c r="R13" s="137"/>
      <c r="S13" s="138"/>
      <c r="T13" s="136"/>
      <c r="U13" s="137"/>
      <c r="V13" s="138"/>
      <c r="W13" s="136"/>
      <c r="X13" s="137"/>
      <c r="Y13" s="138"/>
      <c r="Z13" s="136"/>
      <c r="AA13" s="137"/>
      <c r="AB13" s="138"/>
      <c r="AC13" s="136"/>
      <c r="AD13" s="137"/>
      <c r="AE13" s="138"/>
      <c r="AF13" s="136"/>
      <c r="AG13" s="137"/>
      <c r="AH13" s="138"/>
      <c r="AI13" s="136"/>
      <c r="AJ13" s="137"/>
      <c r="AK13" s="138"/>
      <c r="AL13" s="136"/>
      <c r="AM13" s="137"/>
      <c r="AN13" s="138"/>
      <c r="AO13" s="136"/>
      <c r="AP13" s="137"/>
      <c r="AQ13" s="138"/>
      <c r="AR13" s="136"/>
      <c r="AS13" s="137"/>
      <c r="AT13" s="138"/>
      <c r="AU13" s="139"/>
      <c r="AV13" s="140"/>
      <c r="AW13" s="141"/>
    </row>
    <row r="14" spans="1:49" s="39" customFormat="1" ht="42" customHeight="1">
      <c r="A14" s="26">
        <v>3</v>
      </c>
      <c r="B14" s="133"/>
      <c r="C14" s="133"/>
      <c r="D14" s="367"/>
      <c r="E14" s="367"/>
      <c r="F14" s="367"/>
      <c r="G14" s="367"/>
      <c r="H14" s="367"/>
      <c r="I14" s="367"/>
      <c r="J14" s="368"/>
      <c r="K14" s="136"/>
      <c r="L14" s="142"/>
      <c r="M14" s="143"/>
      <c r="N14" s="136"/>
      <c r="O14" s="142"/>
      <c r="P14" s="143"/>
      <c r="Q14" s="136"/>
      <c r="R14" s="142"/>
      <c r="S14" s="143"/>
      <c r="T14" s="136"/>
      <c r="U14" s="142"/>
      <c r="V14" s="143"/>
      <c r="W14" s="136"/>
      <c r="X14" s="142"/>
      <c r="Y14" s="143"/>
      <c r="Z14" s="136"/>
      <c r="AA14" s="142"/>
      <c r="AB14" s="143"/>
      <c r="AC14" s="136"/>
      <c r="AD14" s="142"/>
      <c r="AE14" s="143"/>
      <c r="AF14" s="136"/>
      <c r="AG14" s="142"/>
      <c r="AH14" s="143"/>
      <c r="AI14" s="136"/>
      <c r="AJ14" s="142"/>
      <c r="AK14" s="143"/>
      <c r="AL14" s="136"/>
      <c r="AM14" s="142"/>
      <c r="AN14" s="143"/>
      <c r="AO14" s="136"/>
      <c r="AP14" s="142"/>
      <c r="AQ14" s="143"/>
      <c r="AR14" s="136"/>
      <c r="AS14" s="142"/>
      <c r="AT14" s="143"/>
      <c r="AU14" s="139"/>
      <c r="AV14" s="144"/>
      <c r="AW14" s="141"/>
    </row>
    <row r="15" spans="1:49" s="39" customFormat="1" ht="42" customHeight="1">
      <c r="A15" s="26">
        <v>4</v>
      </c>
      <c r="B15" s="133"/>
      <c r="C15" s="133"/>
      <c r="D15" s="134"/>
      <c r="E15" s="134"/>
      <c r="F15" s="134"/>
      <c r="G15" s="134"/>
      <c r="H15" s="134"/>
      <c r="I15" s="134"/>
      <c r="J15" s="135"/>
      <c r="K15" s="145"/>
      <c r="L15" s="137"/>
      <c r="M15" s="138"/>
      <c r="N15" s="145"/>
      <c r="O15" s="137"/>
      <c r="P15" s="138"/>
      <c r="Q15" s="145"/>
      <c r="R15" s="137"/>
      <c r="S15" s="138"/>
      <c r="T15" s="145"/>
      <c r="U15" s="137"/>
      <c r="V15" s="138"/>
      <c r="W15" s="145"/>
      <c r="X15" s="137"/>
      <c r="Y15" s="138"/>
      <c r="Z15" s="145"/>
      <c r="AA15" s="137"/>
      <c r="AB15" s="138"/>
      <c r="AC15" s="145"/>
      <c r="AD15" s="137"/>
      <c r="AE15" s="138"/>
      <c r="AF15" s="145"/>
      <c r="AG15" s="137"/>
      <c r="AH15" s="138"/>
      <c r="AI15" s="145"/>
      <c r="AJ15" s="137"/>
      <c r="AK15" s="138"/>
      <c r="AL15" s="145"/>
      <c r="AM15" s="137"/>
      <c r="AN15" s="138"/>
      <c r="AO15" s="145"/>
      <c r="AP15" s="137"/>
      <c r="AQ15" s="138"/>
      <c r="AR15" s="145"/>
      <c r="AS15" s="137"/>
      <c r="AT15" s="138"/>
      <c r="AU15" s="139"/>
      <c r="AV15" s="144"/>
      <c r="AW15" s="141"/>
    </row>
    <row r="16" spans="1:49" s="39" customFormat="1" ht="42" customHeight="1">
      <c r="A16" s="26">
        <v>5</v>
      </c>
      <c r="B16" s="133"/>
      <c r="C16" s="133"/>
      <c r="D16" s="134"/>
      <c r="E16" s="134"/>
      <c r="F16" s="134"/>
      <c r="G16" s="134"/>
      <c r="H16" s="134"/>
      <c r="I16" s="134"/>
      <c r="J16" s="135"/>
      <c r="K16" s="145"/>
      <c r="L16" s="142"/>
      <c r="M16" s="143"/>
      <c r="N16" s="145"/>
      <c r="O16" s="142"/>
      <c r="P16" s="143"/>
      <c r="Q16" s="145"/>
      <c r="R16" s="142"/>
      <c r="S16" s="143"/>
      <c r="T16" s="145"/>
      <c r="U16" s="142"/>
      <c r="V16" s="143"/>
      <c r="W16" s="145"/>
      <c r="X16" s="142"/>
      <c r="Y16" s="143"/>
      <c r="Z16" s="145"/>
      <c r="AA16" s="142"/>
      <c r="AB16" s="143"/>
      <c r="AC16" s="145"/>
      <c r="AD16" s="142"/>
      <c r="AE16" s="143"/>
      <c r="AF16" s="145"/>
      <c r="AG16" s="142"/>
      <c r="AH16" s="143"/>
      <c r="AI16" s="145"/>
      <c r="AJ16" s="142"/>
      <c r="AK16" s="143"/>
      <c r="AL16" s="145"/>
      <c r="AM16" s="142"/>
      <c r="AN16" s="143"/>
      <c r="AO16" s="145"/>
      <c r="AP16" s="142"/>
      <c r="AQ16" s="143"/>
      <c r="AR16" s="145"/>
      <c r="AS16" s="142"/>
      <c r="AT16" s="143"/>
      <c r="AU16" s="139"/>
      <c r="AV16" s="140"/>
      <c r="AW16" s="146"/>
    </row>
    <row r="17" spans="1:49" s="39" customFormat="1" ht="42" customHeight="1">
      <c r="A17" s="26">
        <v>6</v>
      </c>
      <c r="B17" s="133"/>
      <c r="C17" s="133"/>
      <c r="D17" s="134"/>
      <c r="E17" s="134"/>
      <c r="F17" s="134"/>
      <c r="G17" s="134"/>
      <c r="H17" s="134"/>
      <c r="I17" s="134"/>
      <c r="J17" s="135"/>
      <c r="K17" s="145"/>
      <c r="L17" s="137"/>
      <c r="M17" s="138"/>
      <c r="N17" s="145"/>
      <c r="O17" s="137"/>
      <c r="P17" s="138"/>
      <c r="Q17" s="145"/>
      <c r="R17" s="137"/>
      <c r="S17" s="138"/>
      <c r="T17" s="145"/>
      <c r="U17" s="137"/>
      <c r="V17" s="138"/>
      <c r="W17" s="145"/>
      <c r="X17" s="137"/>
      <c r="Y17" s="138"/>
      <c r="Z17" s="145"/>
      <c r="AA17" s="137"/>
      <c r="AB17" s="138"/>
      <c r="AC17" s="145"/>
      <c r="AD17" s="137"/>
      <c r="AE17" s="138"/>
      <c r="AF17" s="145"/>
      <c r="AG17" s="137"/>
      <c r="AH17" s="138"/>
      <c r="AI17" s="145"/>
      <c r="AJ17" s="137"/>
      <c r="AK17" s="138"/>
      <c r="AL17" s="145"/>
      <c r="AM17" s="137"/>
      <c r="AN17" s="138"/>
      <c r="AO17" s="145"/>
      <c r="AP17" s="137"/>
      <c r="AQ17" s="138"/>
      <c r="AR17" s="145"/>
      <c r="AS17" s="137"/>
      <c r="AT17" s="138"/>
      <c r="AU17" s="139"/>
      <c r="AV17" s="140"/>
      <c r="AW17" s="146"/>
    </row>
    <row r="18" spans="1:49" ht="42" customHeight="1">
      <c r="A18" s="26">
        <v>7</v>
      </c>
      <c r="B18" s="133"/>
      <c r="C18" s="133"/>
      <c r="D18" s="134"/>
      <c r="E18" s="134"/>
      <c r="F18" s="134"/>
      <c r="G18" s="134"/>
      <c r="H18" s="134"/>
      <c r="I18" s="134"/>
      <c r="J18" s="135"/>
      <c r="K18" s="145"/>
      <c r="L18" s="142"/>
      <c r="M18" s="143"/>
      <c r="N18" s="145"/>
      <c r="O18" s="142"/>
      <c r="P18" s="143"/>
      <c r="Q18" s="145"/>
      <c r="R18" s="142"/>
      <c r="S18" s="143"/>
      <c r="T18" s="145"/>
      <c r="U18" s="142"/>
      <c r="V18" s="143"/>
      <c r="W18" s="145"/>
      <c r="X18" s="142"/>
      <c r="Y18" s="143"/>
      <c r="Z18" s="145"/>
      <c r="AA18" s="142"/>
      <c r="AB18" s="143"/>
      <c r="AC18" s="145"/>
      <c r="AD18" s="142"/>
      <c r="AE18" s="143"/>
      <c r="AF18" s="145"/>
      <c r="AG18" s="142"/>
      <c r="AH18" s="143"/>
      <c r="AI18" s="145"/>
      <c r="AJ18" s="142"/>
      <c r="AK18" s="143"/>
      <c r="AL18" s="145"/>
      <c r="AM18" s="142"/>
      <c r="AN18" s="143"/>
      <c r="AO18" s="145"/>
      <c r="AP18" s="142"/>
      <c r="AQ18" s="143"/>
      <c r="AR18" s="145"/>
      <c r="AS18" s="142"/>
      <c r="AT18" s="143"/>
      <c r="AU18" s="139"/>
      <c r="AV18" s="140"/>
      <c r="AW18" s="146"/>
    </row>
    <row r="19" spans="1:49" s="34" customFormat="1" ht="42" customHeight="1">
      <c r="A19" s="26">
        <v>8</v>
      </c>
      <c r="B19" s="133"/>
      <c r="C19" s="133"/>
      <c r="D19" s="134"/>
      <c r="E19" s="134"/>
      <c r="F19" s="134"/>
      <c r="G19" s="134"/>
      <c r="H19" s="134"/>
      <c r="I19" s="134"/>
      <c r="J19" s="135"/>
      <c r="K19" s="147"/>
      <c r="L19" s="137"/>
      <c r="M19" s="138"/>
      <c r="N19" s="147"/>
      <c r="O19" s="137"/>
      <c r="P19" s="138"/>
      <c r="Q19" s="147"/>
      <c r="R19" s="137"/>
      <c r="S19" s="138"/>
      <c r="T19" s="147"/>
      <c r="U19" s="137"/>
      <c r="V19" s="138"/>
      <c r="W19" s="147"/>
      <c r="X19" s="137"/>
      <c r="Y19" s="138"/>
      <c r="Z19" s="147"/>
      <c r="AA19" s="137"/>
      <c r="AB19" s="138"/>
      <c r="AC19" s="147"/>
      <c r="AD19" s="137"/>
      <c r="AE19" s="138"/>
      <c r="AF19" s="147"/>
      <c r="AG19" s="137"/>
      <c r="AH19" s="138"/>
      <c r="AI19" s="147"/>
      <c r="AJ19" s="137"/>
      <c r="AK19" s="138"/>
      <c r="AL19" s="147"/>
      <c r="AM19" s="137"/>
      <c r="AN19" s="138"/>
      <c r="AO19" s="147"/>
      <c r="AP19" s="137"/>
      <c r="AQ19" s="138"/>
      <c r="AR19" s="147"/>
      <c r="AS19" s="137"/>
      <c r="AT19" s="138"/>
      <c r="AU19" s="139"/>
      <c r="AV19" s="140"/>
      <c r="AW19" s="146"/>
    </row>
    <row r="20" spans="1:49" s="34" customFormat="1" ht="42" customHeight="1">
      <c r="A20" s="26">
        <v>9</v>
      </c>
      <c r="B20" s="133"/>
      <c r="C20" s="133"/>
      <c r="D20" s="134"/>
      <c r="E20" s="134"/>
      <c r="F20" s="134"/>
      <c r="G20" s="134"/>
      <c r="H20" s="134"/>
      <c r="I20" s="134"/>
      <c r="J20" s="135"/>
      <c r="K20" s="145"/>
      <c r="L20" s="142"/>
      <c r="M20" s="143"/>
      <c r="N20" s="145"/>
      <c r="O20" s="142"/>
      <c r="P20" s="143"/>
      <c r="Q20" s="145"/>
      <c r="R20" s="142"/>
      <c r="S20" s="143"/>
      <c r="T20" s="145"/>
      <c r="U20" s="142"/>
      <c r="V20" s="143"/>
      <c r="W20" s="145"/>
      <c r="X20" s="142"/>
      <c r="Y20" s="143"/>
      <c r="Z20" s="145"/>
      <c r="AA20" s="142"/>
      <c r="AB20" s="143"/>
      <c r="AC20" s="145"/>
      <c r="AD20" s="142"/>
      <c r="AE20" s="143"/>
      <c r="AF20" s="145"/>
      <c r="AG20" s="142"/>
      <c r="AH20" s="143"/>
      <c r="AI20" s="145"/>
      <c r="AJ20" s="142"/>
      <c r="AK20" s="143"/>
      <c r="AL20" s="145"/>
      <c r="AM20" s="142"/>
      <c r="AN20" s="143"/>
      <c r="AO20" s="145"/>
      <c r="AP20" s="142"/>
      <c r="AQ20" s="143"/>
      <c r="AR20" s="145"/>
      <c r="AS20" s="142"/>
      <c r="AT20" s="143"/>
      <c r="AU20" s="139"/>
      <c r="AV20" s="144"/>
      <c r="AW20" s="141"/>
    </row>
    <row r="21" spans="1:49" s="34" customFormat="1" ht="42" customHeight="1">
      <c r="A21" s="26">
        <v>10</v>
      </c>
      <c r="B21" s="133"/>
      <c r="C21" s="133"/>
      <c r="D21" s="134"/>
      <c r="E21" s="134"/>
      <c r="F21" s="134"/>
      <c r="G21" s="134"/>
      <c r="H21" s="134"/>
      <c r="I21" s="134"/>
      <c r="J21" s="135"/>
      <c r="K21" s="147"/>
      <c r="L21" s="137"/>
      <c r="M21" s="138"/>
      <c r="N21" s="147"/>
      <c r="O21" s="137"/>
      <c r="P21" s="138"/>
      <c r="Q21" s="147"/>
      <c r="R21" s="137"/>
      <c r="S21" s="138"/>
      <c r="T21" s="147"/>
      <c r="U21" s="137"/>
      <c r="V21" s="138"/>
      <c r="W21" s="147"/>
      <c r="X21" s="137"/>
      <c r="Y21" s="138"/>
      <c r="Z21" s="147"/>
      <c r="AA21" s="137"/>
      <c r="AB21" s="138"/>
      <c r="AC21" s="147"/>
      <c r="AD21" s="137"/>
      <c r="AE21" s="138"/>
      <c r="AF21" s="147"/>
      <c r="AG21" s="137"/>
      <c r="AH21" s="138"/>
      <c r="AI21" s="147"/>
      <c r="AJ21" s="137"/>
      <c r="AK21" s="138"/>
      <c r="AL21" s="147"/>
      <c r="AM21" s="137"/>
      <c r="AN21" s="138"/>
      <c r="AO21" s="147"/>
      <c r="AP21" s="137"/>
      <c r="AQ21" s="138"/>
      <c r="AR21" s="147"/>
      <c r="AS21" s="137"/>
      <c r="AT21" s="138"/>
      <c r="AU21" s="139"/>
      <c r="AV21" s="144"/>
      <c r="AW21" s="141"/>
    </row>
    <row r="22" spans="1:49" s="34" customFormat="1" ht="42" customHeight="1">
      <c r="A22" s="26">
        <v>11</v>
      </c>
      <c r="B22" s="133"/>
      <c r="C22" s="133"/>
      <c r="D22" s="134"/>
      <c r="E22" s="134"/>
      <c r="F22" s="134"/>
      <c r="G22" s="134"/>
      <c r="H22" s="134"/>
      <c r="I22" s="134"/>
      <c r="J22" s="135"/>
      <c r="K22" s="147"/>
      <c r="L22" s="142"/>
      <c r="M22" s="143"/>
      <c r="N22" s="147"/>
      <c r="O22" s="142"/>
      <c r="P22" s="143"/>
      <c r="Q22" s="147"/>
      <c r="R22" s="142"/>
      <c r="S22" s="143"/>
      <c r="T22" s="147"/>
      <c r="U22" s="142"/>
      <c r="V22" s="143"/>
      <c r="W22" s="147"/>
      <c r="X22" s="142"/>
      <c r="Y22" s="143"/>
      <c r="Z22" s="147"/>
      <c r="AA22" s="142"/>
      <c r="AB22" s="143"/>
      <c r="AC22" s="147"/>
      <c r="AD22" s="142"/>
      <c r="AE22" s="143"/>
      <c r="AF22" s="147"/>
      <c r="AG22" s="142"/>
      <c r="AH22" s="143"/>
      <c r="AI22" s="147"/>
      <c r="AJ22" s="142"/>
      <c r="AK22" s="143"/>
      <c r="AL22" s="147"/>
      <c r="AM22" s="142"/>
      <c r="AN22" s="143"/>
      <c r="AO22" s="147"/>
      <c r="AP22" s="142"/>
      <c r="AQ22" s="143"/>
      <c r="AR22" s="147"/>
      <c r="AS22" s="142"/>
      <c r="AT22" s="143"/>
      <c r="AU22" s="139"/>
      <c r="AV22" s="144"/>
      <c r="AW22" s="141"/>
    </row>
    <row r="23" spans="1:49" s="39" customFormat="1" ht="42" customHeight="1">
      <c r="A23" s="26">
        <v>12</v>
      </c>
      <c r="B23" s="133"/>
      <c r="C23" s="133"/>
      <c r="D23" s="134"/>
      <c r="E23" s="134"/>
      <c r="F23" s="134"/>
      <c r="G23" s="134"/>
      <c r="H23" s="134"/>
      <c r="I23" s="134"/>
      <c r="J23" s="135"/>
      <c r="K23" s="147"/>
      <c r="L23" s="137"/>
      <c r="M23" s="138"/>
      <c r="N23" s="147"/>
      <c r="O23" s="137"/>
      <c r="P23" s="138"/>
      <c r="Q23" s="147"/>
      <c r="R23" s="137"/>
      <c r="S23" s="138"/>
      <c r="T23" s="147"/>
      <c r="U23" s="137"/>
      <c r="V23" s="138"/>
      <c r="W23" s="147"/>
      <c r="X23" s="137"/>
      <c r="Y23" s="138"/>
      <c r="Z23" s="147"/>
      <c r="AA23" s="137"/>
      <c r="AB23" s="138"/>
      <c r="AC23" s="147"/>
      <c r="AD23" s="137"/>
      <c r="AE23" s="138"/>
      <c r="AF23" s="147"/>
      <c r="AG23" s="137"/>
      <c r="AH23" s="138"/>
      <c r="AI23" s="147"/>
      <c r="AJ23" s="137"/>
      <c r="AK23" s="138"/>
      <c r="AL23" s="147"/>
      <c r="AM23" s="137"/>
      <c r="AN23" s="138"/>
      <c r="AO23" s="147"/>
      <c r="AP23" s="137"/>
      <c r="AQ23" s="138"/>
      <c r="AR23" s="147"/>
      <c r="AS23" s="137"/>
      <c r="AT23" s="138"/>
      <c r="AU23" s="139"/>
      <c r="AV23" s="144"/>
      <c r="AW23" s="141"/>
    </row>
    <row r="24" spans="1:49" ht="42" customHeight="1">
      <c r="A24" s="26">
        <v>13</v>
      </c>
      <c r="B24" s="133"/>
      <c r="C24" s="133"/>
      <c r="D24" s="134"/>
      <c r="E24" s="134"/>
      <c r="F24" s="134"/>
      <c r="G24" s="134"/>
      <c r="H24" s="134"/>
      <c r="I24" s="134"/>
      <c r="J24" s="135"/>
      <c r="K24" s="145"/>
      <c r="L24" s="142"/>
      <c r="M24" s="143"/>
      <c r="N24" s="145"/>
      <c r="O24" s="142"/>
      <c r="P24" s="143"/>
      <c r="Q24" s="145"/>
      <c r="R24" s="142"/>
      <c r="S24" s="143"/>
      <c r="T24" s="145"/>
      <c r="U24" s="142"/>
      <c r="V24" s="143"/>
      <c r="W24" s="145"/>
      <c r="X24" s="142"/>
      <c r="Y24" s="143"/>
      <c r="Z24" s="145"/>
      <c r="AA24" s="142"/>
      <c r="AB24" s="143"/>
      <c r="AC24" s="145"/>
      <c r="AD24" s="142"/>
      <c r="AE24" s="143"/>
      <c r="AF24" s="145"/>
      <c r="AG24" s="142"/>
      <c r="AH24" s="143"/>
      <c r="AI24" s="145"/>
      <c r="AJ24" s="142"/>
      <c r="AK24" s="143"/>
      <c r="AL24" s="145"/>
      <c r="AM24" s="142"/>
      <c r="AN24" s="143"/>
      <c r="AO24" s="145"/>
      <c r="AP24" s="142"/>
      <c r="AQ24" s="143"/>
      <c r="AR24" s="145"/>
      <c r="AS24" s="142"/>
      <c r="AT24" s="143"/>
      <c r="AU24" s="139"/>
      <c r="AV24" s="144"/>
      <c r="AW24" s="141"/>
    </row>
    <row r="25" spans="1:49" ht="42" customHeight="1">
      <c r="A25" s="26">
        <v>14</v>
      </c>
      <c r="B25" s="133"/>
      <c r="C25" s="133"/>
      <c r="D25" s="134"/>
      <c r="E25" s="134"/>
      <c r="F25" s="134"/>
      <c r="G25" s="134"/>
      <c r="H25" s="134"/>
      <c r="I25" s="134"/>
      <c r="J25" s="135"/>
      <c r="K25" s="147"/>
      <c r="L25" s="137"/>
      <c r="M25" s="138"/>
      <c r="N25" s="147"/>
      <c r="O25" s="137"/>
      <c r="P25" s="138"/>
      <c r="Q25" s="147"/>
      <c r="R25" s="137"/>
      <c r="S25" s="138"/>
      <c r="T25" s="147"/>
      <c r="U25" s="137"/>
      <c r="V25" s="138"/>
      <c r="W25" s="147"/>
      <c r="X25" s="137"/>
      <c r="Y25" s="138"/>
      <c r="Z25" s="147"/>
      <c r="AA25" s="137"/>
      <c r="AB25" s="138"/>
      <c r="AC25" s="147"/>
      <c r="AD25" s="137"/>
      <c r="AE25" s="138"/>
      <c r="AF25" s="147"/>
      <c r="AG25" s="137"/>
      <c r="AH25" s="138"/>
      <c r="AI25" s="147"/>
      <c r="AJ25" s="137"/>
      <c r="AK25" s="138"/>
      <c r="AL25" s="147"/>
      <c r="AM25" s="137"/>
      <c r="AN25" s="138"/>
      <c r="AO25" s="147"/>
      <c r="AP25" s="137"/>
      <c r="AQ25" s="138"/>
      <c r="AR25" s="147"/>
      <c r="AS25" s="137"/>
      <c r="AT25" s="138"/>
      <c r="AU25" s="139"/>
      <c r="AV25" s="144"/>
      <c r="AW25" s="141"/>
    </row>
    <row r="26" spans="1:49" s="39" customFormat="1" ht="42" customHeight="1">
      <c r="A26" s="26">
        <v>15</v>
      </c>
      <c r="B26" s="133"/>
      <c r="C26" s="133"/>
      <c r="D26" s="134"/>
      <c r="E26" s="134"/>
      <c r="F26" s="134"/>
      <c r="G26" s="134"/>
      <c r="H26" s="134"/>
      <c r="I26" s="134"/>
      <c r="J26" s="135"/>
      <c r="K26" s="145"/>
      <c r="L26" s="142"/>
      <c r="M26" s="143"/>
      <c r="N26" s="145"/>
      <c r="O26" s="142"/>
      <c r="P26" s="143"/>
      <c r="Q26" s="145"/>
      <c r="R26" s="142"/>
      <c r="S26" s="143"/>
      <c r="T26" s="145"/>
      <c r="U26" s="142"/>
      <c r="V26" s="143"/>
      <c r="W26" s="145"/>
      <c r="X26" s="142"/>
      <c r="Y26" s="143"/>
      <c r="Z26" s="145"/>
      <c r="AA26" s="142"/>
      <c r="AB26" s="143"/>
      <c r="AC26" s="145"/>
      <c r="AD26" s="142"/>
      <c r="AE26" s="143"/>
      <c r="AF26" s="145"/>
      <c r="AG26" s="142"/>
      <c r="AH26" s="143"/>
      <c r="AI26" s="145"/>
      <c r="AJ26" s="142"/>
      <c r="AK26" s="143"/>
      <c r="AL26" s="145"/>
      <c r="AM26" s="142"/>
      <c r="AN26" s="143"/>
      <c r="AO26" s="145"/>
      <c r="AP26" s="142"/>
      <c r="AQ26" s="143"/>
      <c r="AR26" s="145"/>
      <c r="AS26" s="142"/>
      <c r="AT26" s="143"/>
      <c r="AU26" s="139"/>
      <c r="AV26" s="148"/>
      <c r="AW26" s="149"/>
    </row>
    <row r="27" spans="1:49" ht="42" customHeight="1">
      <c r="A27" s="26">
        <v>16</v>
      </c>
      <c r="B27" s="133"/>
      <c r="C27" s="133"/>
      <c r="D27" s="134"/>
      <c r="E27" s="134"/>
      <c r="F27" s="134"/>
      <c r="G27" s="134"/>
      <c r="H27" s="134"/>
      <c r="I27" s="134"/>
      <c r="J27" s="135"/>
      <c r="K27" s="147"/>
      <c r="L27" s="137"/>
      <c r="M27" s="138"/>
      <c r="N27" s="147"/>
      <c r="O27" s="137"/>
      <c r="P27" s="138"/>
      <c r="Q27" s="147"/>
      <c r="R27" s="137"/>
      <c r="S27" s="138"/>
      <c r="T27" s="147"/>
      <c r="U27" s="137"/>
      <c r="V27" s="138"/>
      <c r="W27" s="147"/>
      <c r="X27" s="137"/>
      <c r="Y27" s="138"/>
      <c r="Z27" s="147"/>
      <c r="AA27" s="137"/>
      <c r="AB27" s="138"/>
      <c r="AC27" s="147"/>
      <c r="AD27" s="137"/>
      <c r="AE27" s="138"/>
      <c r="AF27" s="147"/>
      <c r="AG27" s="137"/>
      <c r="AH27" s="138"/>
      <c r="AI27" s="147"/>
      <c r="AJ27" s="137"/>
      <c r="AK27" s="138"/>
      <c r="AL27" s="147"/>
      <c r="AM27" s="137"/>
      <c r="AN27" s="138"/>
      <c r="AO27" s="147"/>
      <c r="AP27" s="137"/>
      <c r="AQ27" s="138"/>
      <c r="AR27" s="147"/>
      <c r="AS27" s="137"/>
      <c r="AT27" s="138"/>
      <c r="AU27" s="139"/>
      <c r="AV27" s="148"/>
      <c r="AW27" s="149"/>
    </row>
    <row r="28" spans="1:49" ht="42" customHeight="1">
      <c r="A28" s="26">
        <v>17</v>
      </c>
      <c r="B28" s="133"/>
      <c r="C28" s="133"/>
      <c r="D28" s="134"/>
      <c r="E28" s="134"/>
      <c r="F28" s="134"/>
      <c r="G28" s="134"/>
      <c r="H28" s="134"/>
      <c r="I28" s="134"/>
      <c r="J28" s="135"/>
      <c r="K28" s="147"/>
      <c r="L28" s="142"/>
      <c r="M28" s="143"/>
      <c r="N28" s="147"/>
      <c r="O28" s="142"/>
      <c r="P28" s="143"/>
      <c r="Q28" s="147"/>
      <c r="R28" s="142"/>
      <c r="S28" s="143"/>
      <c r="T28" s="147"/>
      <c r="U28" s="142"/>
      <c r="V28" s="143"/>
      <c r="W28" s="147"/>
      <c r="X28" s="142"/>
      <c r="Y28" s="143"/>
      <c r="Z28" s="147"/>
      <c r="AA28" s="142"/>
      <c r="AB28" s="143"/>
      <c r="AC28" s="147"/>
      <c r="AD28" s="142"/>
      <c r="AE28" s="143"/>
      <c r="AF28" s="147"/>
      <c r="AG28" s="142"/>
      <c r="AH28" s="143"/>
      <c r="AI28" s="147"/>
      <c r="AJ28" s="142"/>
      <c r="AK28" s="143"/>
      <c r="AL28" s="147"/>
      <c r="AM28" s="142"/>
      <c r="AN28" s="143"/>
      <c r="AO28" s="147"/>
      <c r="AP28" s="142"/>
      <c r="AQ28" s="143"/>
      <c r="AR28" s="147"/>
      <c r="AS28" s="142"/>
      <c r="AT28" s="143"/>
      <c r="AU28" s="139"/>
      <c r="AV28" s="148"/>
      <c r="AW28" s="149"/>
    </row>
    <row r="29" spans="1:49" ht="42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52"/>
      <c r="K29" s="153"/>
      <c r="L29" s="107"/>
      <c r="M29" s="154"/>
      <c r="N29" s="153"/>
      <c r="O29" s="107"/>
      <c r="P29" s="154"/>
      <c r="Q29" s="153"/>
      <c r="R29" s="107"/>
      <c r="S29" s="154"/>
      <c r="T29" s="153"/>
      <c r="U29" s="107"/>
      <c r="V29" s="154"/>
      <c r="W29" s="153"/>
      <c r="X29" s="107"/>
      <c r="Y29" s="154"/>
      <c r="Z29" s="153"/>
      <c r="AA29" s="107"/>
      <c r="AB29" s="154"/>
      <c r="AC29" s="153"/>
      <c r="AD29" s="107"/>
      <c r="AE29" s="154"/>
      <c r="AF29" s="153"/>
      <c r="AG29" s="107"/>
      <c r="AH29" s="154"/>
      <c r="AI29" s="153"/>
      <c r="AJ29" s="107"/>
      <c r="AK29" s="154"/>
      <c r="AL29" s="153"/>
      <c r="AM29" s="107"/>
      <c r="AN29" s="154"/>
      <c r="AO29" s="153"/>
      <c r="AP29" s="107"/>
      <c r="AQ29" s="154"/>
      <c r="AR29" s="153"/>
      <c r="AS29" s="107"/>
      <c r="AT29" s="154"/>
      <c r="AU29" s="155"/>
      <c r="AV29" s="156"/>
      <c r="AW29" s="157"/>
    </row>
    <row r="30" spans="1:50" s="4" customFormat="1" ht="16.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2"/>
      <c r="AV30" s="63"/>
      <c r="AW30" s="64"/>
      <c r="AX30" s="65"/>
    </row>
    <row r="31" spans="1:50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430" t="s">
        <v>27</v>
      </c>
      <c r="AW31" s="430"/>
      <c r="AX31" s="65"/>
    </row>
    <row r="32" spans="1:50" s="4" customFormat="1" ht="19.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430"/>
      <c r="AW32" s="430"/>
      <c r="AX32" s="65"/>
    </row>
    <row r="33" spans="1:50" s="4" customFormat="1" ht="19.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430" t="s">
        <v>27</v>
      </c>
      <c r="AW33" s="430"/>
      <c r="AX33" s="65"/>
    </row>
    <row r="34" spans="1:50" s="4" customFormat="1" ht="19.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57"/>
      <c r="AW34" s="64"/>
      <c r="AX34" s="65"/>
    </row>
    <row r="35" spans="1:50" s="4" customFormat="1" ht="19.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430" t="s">
        <v>27</v>
      </c>
      <c r="AW35" s="430"/>
      <c r="AX35" s="65"/>
    </row>
    <row r="36" spans="1:50" s="4" customFormat="1" ht="19.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57"/>
      <c r="AW36" s="64" t="s">
        <v>30</v>
      </c>
      <c r="AX36" s="65"/>
    </row>
    <row r="37" spans="1:50" s="4" customFormat="1" ht="19.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57"/>
      <c r="AW37" s="70" t="s">
        <v>0</v>
      </c>
      <c r="AX37" s="65"/>
    </row>
  </sheetData>
  <sheetProtection/>
  <mergeCells count="41">
    <mergeCell ref="A36:B36"/>
    <mergeCell ref="D10:D11"/>
    <mergeCell ref="A34:C34"/>
    <mergeCell ref="A35:C35"/>
    <mergeCell ref="G9:AV9"/>
    <mergeCell ref="F10:F11"/>
    <mergeCell ref="G10:G11"/>
    <mergeCell ref="AI10:AK10"/>
    <mergeCell ref="T10:V10"/>
    <mergeCell ref="A33:C33"/>
    <mergeCell ref="AV33:AW33"/>
    <mergeCell ref="A10:A11"/>
    <mergeCell ref="AO10:AQ10"/>
    <mergeCell ref="E10:E11"/>
    <mergeCell ref="G3:AO3"/>
    <mergeCell ref="B10:B11"/>
    <mergeCell ref="A2:D2"/>
    <mergeCell ref="D5:AU5"/>
    <mergeCell ref="A7:E7"/>
    <mergeCell ref="G7:AV7"/>
    <mergeCell ref="A8:E8"/>
    <mergeCell ref="AV35:AW35"/>
    <mergeCell ref="K10:M10"/>
    <mergeCell ref="G8:AV8"/>
    <mergeCell ref="H10:H11"/>
    <mergeCell ref="I10:I11"/>
    <mergeCell ref="A9:E9"/>
    <mergeCell ref="AL10:AN10"/>
    <mergeCell ref="Z10:AB10"/>
    <mergeCell ref="N10:P10"/>
    <mergeCell ref="Q10:S10"/>
    <mergeCell ref="AV32:AW32"/>
    <mergeCell ref="W10:Y10"/>
    <mergeCell ref="A37:B37"/>
    <mergeCell ref="AR10:AT10"/>
    <mergeCell ref="AV10:AV11"/>
    <mergeCell ref="AW10:AW11"/>
    <mergeCell ref="AV31:AW31"/>
    <mergeCell ref="J10:J11"/>
    <mergeCell ref="AC10:AE10"/>
    <mergeCell ref="AF10:AH1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X37"/>
  <sheetViews>
    <sheetView view="pageBreakPreview" zoomScale="87" zoomScaleSheetLayoutView="87" zoomScalePageLayoutView="0" workbookViewId="0" topLeftCell="A1">
      <selection activeCell="G3" sqref="G3:AD3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1.8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8.125" style="46" customWidth="1"/>
    <col min="10" max="10" width="8.875" style="46" customWidth="1"/>
    <col min="11" max="46" width="3.125" style="46" customWidth="1"/>
    <col min="47" max="47" width="7.625" style="72" customWidth="1"/>
    <col min="48" max="48" width="7.625" style="46" customWidth="1"/>
    <col min="49" max="49" width="21.875" style="46" customWidth="1"/>
    <col min="50" max="16384" width="9.125" style="46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7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451" t="s">
        <v>188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18" t="s">
        <v>5</v>
      </c>
    </row>
    <row r="8" spans="1:50" s="22" customFormat="1" ht="21" customHeight="1" thickBot="1">
      <c r="A8" s="442" t="s">
        <v>49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20" t="s">
        <v>47</v>
      </c>
      <c r="AX8" s="21"/>
    </row>
    <row r="9" spans="1:5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20" t="s">
        <v>6</v>
      </c>
      <c r="AX9" s="21"/>
    </row>
    <row r="10" spans="1:4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82" t="s">
        <v>18</v>
      </c>
      <c r="K10" s="495"/>
      <c r="L10" s="496"/>
      <c r="M10" s="497"/>
      <c r="N10" s="495"/>
      <c r="O10" s="496"/>
      <c r="P10" s="497"/>
      <c r="Q10" s="495"/>
      <c r="R10" s="496"/>
      <c r="S10" s="497"/>
      <c r="T10" s="495"/>
      <c r="U10" s="496"/>
      <c r="V10" s="497"/>
      <c r="W10" s="495"/>
      <c r="X10" s="496"/>
      <c r="Y10" s="497"/>
      <c r="Z10" s="495"/>
      <c r="AA10" s="496"/>
      <c r="AB10" s="497"/>
      <c r="AC10" s="495"/>
      <c r="AD10" s="496"/>
      <c r="AE10" s="497"/>
      <c r="AF10" s="495"/>
      <c r="AG10" s="496"/>
      <c r="AH10" s="497"/>
      <c r="AI10" s="495"/>
      <c r="AJ10" s="496"/>
      <c r="AK10" s="497"/>
      <c r="AL10" s="495"/>
      <c r="AM10" s="496"/>
      <c r="AN10" s="497"/>
      <c r="AO10" s="495"/>
      <c r="AP10" s="496"/>
      <c r="AQ10" s="497"/>
      <c r="AR10" s="495"/>
      <c r="AS10" s="496"/>
      <c r="AT10" s="497"/>
      <c r="AU10" s="118" t="s">
        <v>37</v>
      </c>
      <c r="AV10" s="487" t="s">
        <v>38</v>
      </c>
      <c r="AW10" s="432" t="s">
        <v>21</v>
      </c>
    </row>
    <row r="11" spans="1:4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21">
        <v>1</v>
      </c>
      <c r="L11" s="120">
        <v>2</v>
      </c>
      <c r="M11" s="122">
        <v>3</v>
      </c>
      <c r="N11" s="121">
        <v>1</v>
      </c>
      <c r="O11" s="120">
        <v>2</v>
      </c>
      <c r="P11" s="122">
        <v>3</v>
      </c>
      <c r="Q11" s="121">
        <v>1</v>
      </c>
      <c r="R11" s="120">
        <v>2</v>
      </c>
      <c r="S11" s="122">
        <v>3</v>
      </c>
      <c r="T11" s="121">
        <v>1</v>
      </c>
      <c r="U11" s="120">
        <v>2</v>
      </c>
      <c r="V11" s="122">
        <v>3</v>
      </c>
      <c r="W11" s="121">
        <v>1</v>
      </c>
      <c r="X11" s="120">
        <v>2</v>
      </c>
      <c r="Y11" s="122">
        <v>3</v>
      </c>
      <c r="Z11" s="121">
        <v>1</v>
      </c>
      <c r="AA11" s="120">
        <v>2</v>
      </c>
      <c r="AB11" s="122">
        <v>3</v>
      </c>
      <c r="AC11" s="121">
        <v>1</v>
      </c>
      <c r="AD11" s="120">
        <v>2</v>
      </c>
      <c r="AE11" s="122">
        <v>3</v>
      </c>
      <c r="AF11" s="121">
        <v>1</v>
      </c>
      <c r="AG11" s="120">
        <v>2</v>
      </c>
      <c r="AH11" s="122">
        <v>3</v>
      </c>
      <c r="AI11" s="121">
        <v>1</v>
      </c>
      <c r="AJ11" s="120">
        <v>2</v>
      </c>
      <c r="AK11" s="122">
        <v>3</v>
      </c>
      <c r="AL11" s="121">
        <v>1</v>
      </c>
      <c r="AM11" s="120">
        <v>2</v>
      </c>
      <c r="AN11" s="122">
        <v>3</v>
      </c>
      <c r="AO11" s="121">
        <v>1</v>
      </c>
      <c r="AP11" s="120">
        <v>2</v>
      </c>
      <c r="AQ11" s="122">
        <v>3</v>
      </c>
      <c r="AR11" s="121">
        <v>1</v>
      </c>
      <c r="AS11" s="120">
        <v>2</v>
      </c>
      <c r="AT11" s="122">
        <v>3</v>
      </c>
      <c r="AU11" s="123" t="s">
        <v>20</v>
      </c>
      <c r="AV11" s="498"/>
      <c r="AW11" s="433"/>
    </row>
    <row r="12" spans="1:49" s="34" customFormat="1" ht="42" customHeight="1">
      <c r="A12" s="124">
        <v>1</v>
      </c>
      <c r="B12" s="125"/>
      <c r="C12" s="125"/>
      <c r="D12" s="126"/>
      <c r="E12" s="126"/>
      <c r="F12" s="126"/>
      <c r="G12" s="126"/>
      <c r="H12" s="126"/>
      <c r="I12" s="126"/>
      <c r="J12" s="127"/>
      <c r="K12" s="128"/>
      <c r="L12" s="103"/>
      <c r="M12" s="129"/>
      <c r="N12" s="128"/>
      <c r="O12" s="103"/>
      <c r="P12" s="129"/>
      <c r="Q12" s="128"/>
      <c r="R12" s="103"/>
      <c r="S12" s="129"/>
      <c r="T12" s="128"/>
      <c r="U12" s="103"/>
      <c r="V12" s="129"/>
      <c r="W12" s="128"/>
      <c r="X12" s="103"/>
      <c r="Y12" s="129"/>
      <c r="Z12" s="128"/>
      <c r="AA12" s="103"/>
      <c r="AB12" s="129"/>
      <c r="AC12" s="128"/>
      <c r="AD12" s="103"/>
      <c r="AE12" s="129"/>
      <c r="AF12" s="128"/>
      <c r="AG12" s="103"/>
      <c r="AH12" s="129"/>
      <c r="AI12" s="128"/>
      <c r="AJ12" s="103"/>
      <c r="AK12" s="129"/>
      <c r="AL12" s="128"/>
      <c r="AM12" s="103"/>
      <c r="AN12" s="129"/>
      <c r="AO12" s="128"/>
      <c r="AP12" s="103"/>
      <c r="AQ12" s="129"/>
      <c r="AR12" s="128"/>
      <c r="AS12" s="103"/>
      <c r="AT12" s="129"/>
      <c r="AU12" s="130"/>
      <c r="AV12" s="131"/>
      <c r="AW12" s="132"/>
    </row>
    <row r="13" spans="1:49" s="34" customFormat="1" ht="42" customHeight="1">
      <c r="A13" s="26">
        <v>2</v>
      </c>
      <c r="B13" s="133"/>
      <c r="C13" s="133"/>
      <c r="D13" s="134"/>
      <c r="E13" s="134"/>
      <c r="F13" s="134"/>
      <c r="G13" s="134"/>
      <c r="H13" s="134"/>
      <c r="I13" s="134"/>
      <c r="J13" s="135"/>
      <c r="K13" s="136"/>
      <c r="L13" s="137"/>
      <c r="M13" s="138"/>
      <c r="N13" s="136"/>
      <c r="O13" s="137"/>
      <c r="P13" s="138"/>
      <c r="Q13" s="136"/>
      <c r="R13" s="137"/>
      <c r="S13" s="138"/>
      <c r="T13" s="136"/>
      <c r="U13" s="137"/>
      <c r="V13" s="138"/>
      <c r="W13" s="136"/>
      <c r="X13" s="137"/>
      <c r="Y13" s="138"/>
      <c r="Z13" s="136"/>
      <c r="AA13" s="137"/>
      <c r="AB13" s="138"/>
      <c r="AC13" s="136"/>
      <c r="AD13" s="137"/>
      <c r="AE13" s="138"/>
      <c r="AF13" s="136"/>
      <c r="AG13" s="137"/>
      <c r="AH13" s="138"/>
      <c r="AI13" s="136"/>
      <c r="AJ13" s="137"/>
      <c r="AK13" s="138"/>
      <c r="AL13" s="136"/>
      <c r="AM13" s="137"/>
      <c r="AN13" s="138"/>
      <c r="AO13" s="136"/>
      <c r="AP13" s="137"/>
      <c r="AQ13" s="138"/>
      <c r="AR13" s="136"/>
      <c r="AS13" s="137"/>
      <c r="AT13" s="138"/>
      <c r="AU13" s="139"/>
      <c r="AV13" s="140"/>
      <c r="AW13" s="141"/>
    </row>
    <row r="14" spans="1:49" s="39" customFormat="1" ht="42" customHeight="1">
      <c r="A14" s="26">
        <v>3</v>
      </c>
      <c r="B14" s="133"/>
      <c r="C14" s="133"/>
      <c r="D14" s="134"/>
      <c r="E14" s="134"/>
      <c r="F14" s="134"/>
      <c r="G14" s="134"/>
      <c r="H14" s="134"/>
      <c r="I14" s="134"/>
      <c r="J14" s="135"/>
      <c r="K14" s="136"/>
      <c r="L14" s="142"/>
      <c r="M14" s="143"/>
      <c r="N14" s="136"/>
      <c r="O14" s="142"/>
      <c r="P14" s="143"/>
      <c r="Q14" s="136"/>
      <c r="R14" s="142"/>
      <c r="S14" s="143"/>
      <c r="T14" s="136"/>
      <c r="U14" s="142"/>
      <c r="V14" s="143"/>
      <c r="W14" s="136"/>
      <c r="X14" s="142"/>
      <c r="Y14" s="143"/>
      <c r="Z14" s="136"/>
      <c r="AA14" s="142"/>
      <c r="AB14" s="143"/>
      <c r="AC14" s="136"/>
      <c r="AD14" s="142"/>
      <c r="AE14" s="143"/>
      <c r="AF14" s="136"/>
      <c r="AG14" s="142"/>
      <c r="AH14" s="143"/>
      <c r="AI14" s="136"/>
      <c r="AJ14" s="142"/>
      <c r="AK14" s="143"/>
      <c r="AL14" s="136"/>
      <c r="AM14" s="142"/>
      <c r="AN14" s="143"/>
      <c r="AO14" s="136"/>
      <c r="AP14" s="142"/>
      <c r="AQ14" s="143"/>
      <c r="AR14" s="136"/>
      <c r="AS14" s="142"/>
      <c r="AT14" s="143"/>
      <c r="AU14" s="139"/>
      <c r="AV14" s="144"/>
      <c r="AW14" s="141"/>
    </row>
    <row r="15" spans="1:49" s="39" customFormat="1" ht="42" customHeight="1">
      <c r="A15" s="26">
        <v>4</v>
      </c>
      <c r="B15" s="133"/>
      <c r="C15" s="133"/>
      <c r="D15" s="134"/>
      <c r="E15" s="134"/>
      <c r="F15" s="134"/>
      <c r="G15" s="134"/>
      <c r="H15" s="134"/>
      <c r="I15" s="134"/>
      <c r="J15" s="135"/>
      <c r="K15" s="145"/>
      <c r="L15" s="137"/>
      <c r="M15" s="138"/>
      <c r="N15" s="145"/>
      <c r="O15" s="137"/>
      <c r="P15" s="138"/>
      <c r="Q15" s="145"/>
      <c r="R15" s="137"/>
      <c r="S15" s="138"/>
      <c r="T15" s="145"/>
      <c r="U15" s="137"/>
      <c r="V15" s="138"/>
      <c r="W15" s="145"/>
      <c r="X15" s="137"/>
      <c r="Y15" s="138"/>
      <c r="Z15" s="145"/>
      <c r="AA15" s="137"/>
      <c r="AB15" s="138"/>
      <c r="AC15" s="145"/>
      <c r="AD15" s="137"/>
      <c r="AE15" s="138"/>
      <c r="AF15" s="145"/>
      <c r="AG15" s="137"/>
      <c r="AH15" s="138"/>
      <c r="AI15" s="145"/>
      <c r="AJ15" s="137"/>
      <c r="AK15" s="138"/>
      <c r="AL15" s="145"/>
      <c r="AM15" s="137"/>
      <c r="AN15" s="138"/>
      <c r="AO15" s="145"/>
      <c r="AP15" s="137"/>
      <c r="AQ15" s="138"/>
      <c r="AR15" s="145"/>
      <c r="AS15" s="137"/>
      <c r="AT15" s="138"/>
      <c r="AU15" s="139"/>
      <c r="AV15" s="144"/>
      <c r="AW15" s="141"/>
    </row>
    <row r="16" spans="1:49" s="39" customFormat="1" ht="42" customHeight="1">
      <c r="A16" s="26">
        <v>5</v>
      </c>
      <c r="B16" s="133"/>
      <c r="C16" s="133"/>
      <c r="D16" s="134"/>
      <c r="E16" s="134"/>
      <c r="F16" s="134"/>
      <c r="G16" s="134"/>
      <c r="H16" s="134"/>
      <c r="I16" s="134"/>
      <c r="J16" s="135"/>
      <c r="K16" s="145"/>
      <c r="L16" s="142"/>
      <c r="M16" s="143"/>
      <c r="N16" s="145"/>
      <c r="O16" s="142"/>
      <c r="P16" s="143"/>
      <c r="Q16" s="145"/>
      <c r="R16" s="142"/>
      <c r="S16" s="143"/>
      <c r="T16" s="145"/>
      <c r="U16" s="142"/>
      <c r="V16" s="143"/>
      <c r="W16" s="145"/>
      <c r="X16" s="142"/>
      <c r="Y16" s="143"/>
      <c r="Z16" s="145"/>
      <c r="AA16" s="142"/>
      <c r="AB16" s="143"/>
      <c r="AC16" s="145"/>
      <c r="AD16" s="142"/>
      <c r="AE16" s="143"/>
      <c r="AF16" s="145"/>
      <c r="AG16" s="142"/>
      <c r="AH16" s="143"/>
      <c r="AI16" s="145"/>
      <c r="AJ16" s="142"/>
      <c r="AK16" s="143"/>
      <c r="AL16" s="145"/>
      <c r="AM16" s="142"/>
      <c r="AN16" s="143"/>
      <c r="AO16" s="145"/>
      <c r="AP16" s="142"/>
      <c r="AQ16" s="143"/>
      <c r="AR16" s="145"/>
      <c r="AS16" s="142"/>
      <c r="AT16" s="143"/>
      <c r="AU16" s="139"/>
      <c r="AV16" s="140"/>
      <c r="AW16" s="146"/>
    </row>
    <row r="17" spans="1:49" s="39" customFormat="1" ht="42" customHeight="1">
      <c r="A17" s="26">
        <v>6</v>
      </c>
      <c r="B17" s="133"/>
      <c r="C17" s="133"/>
      <c r="D17" s="134"/>
      <c r="E17" s="134"/>
      <c r="F17" s="134"/>
      <c r="G17" s="134"/>
      <c r="H17" s="134"/>
      <c r="I17" s="134"/>
      <c r="J17" s="135"/>
      <c r="K17" s="145"/>
      <c r="L17" s="137"/>
      <c r="M17" s="138"/>
      <c r="N17" s="145"/>
      <c r="O17" s="137"/>
      <c r="P17" s="138"/>
      <c r="Q17" s="145"/>
      <c r="R17" s="137"/>
      <c r="S17" s="138"/>
      <c r="T17" s="145"/>
      <c r="U17" s="137"/>
      <c r="V17" s="138"/>
      <c r="W17" s="145"/>
      <c r="X17" s="137"/>
      <c r="Y17" s="138"/>
      <c r="Z17" s="145"/>
      <c r="AA17" s="137"/>
      <c r="AB17" s="138"/>
      <c r="AC17" s="145"/>
      <c r="AD17" s="137"/>
      <c r="AE17" s="138"/>
      <c r="AF17" s="145"/>
      <c r="AG17" s="137"/>
      <c r="AH17" s="138"/>
      <c r="AI17" s="145"/>
      <c r="AJ17" s="137"/>
      <c r="AK17" s="138"/>
      <c r="AL17" s="145"/>
      <c r="AM17" s="137"/>
      <c r="AN17" s="138"/>
      <c r="AO17" s="145"/>
      <c r="AP17" s="137"/>
      <c r="AQ17" s="138"/>
      <c r="AR17" s="145"/>
      <c r="AS17" s="137"/>
      <c r="AT17" s="138"/>
      <c r="AU17" s="139"/>
      <c r="AV17" s="140"/>
      <c r="AW17" s="146"/>
    </row>
    <row r="18" spans="1:49" ht="42" customHeight="1">
      <c r="A18" s="26">
        <v>7</v>
      </c>
      <c r="B18" s="133"/>
      <c r="C18" s="133"/>
      <c r="D18" s="134"/>
      <c r="E18" s="134"/>
      <c r="F18" s="134"/>
      <c r="G18" s="134"/>
      <c r="H18" s="134"/>
      <c r="I18" s="134"/>
      <c r="J18" s="135"/>
      <c r="K18" s="145"/>
      <c r="L18" s="142"/>
      <c r="M18" s="143"/>
      <c r="N18" s="145"/>
      <c r="O18" s="142"/>
      <c r="P18" s="143"/>
      <c r="Q18" s="145"/>
      <c r="R18" s="142"/>
      <c r="S18" s="143"/>
      <c r="T18" s="145"/>
      <c r="U18" s="142"/>
      <c r="V18" s="143"/>
      <c r="W18" s="145"/>
      <c r="X18" s="142"/>
      <c r="Y18" s="143"/>
      <c r="Z18" s="145"/>
      <c r="AA18" s="142"/>
      <c r="AB18" s="143"/>
      <c r="AC18" s="145"/>
      <c r="AD18" s="142"/>
      <c r="AE18" s="143"/>
      <c r="AF18" s="145"/>
      <c r="AG18" s="142"/>
      <c r="AH18" s="143"/>
      <c r="AI18" s="145"/>
      <c r="AJ18" s="142"/>
      <c r="AK18" s="143"/>
      <c r="AL18" s="145"/>
      <c r="AM18" s="142"/>
      <c r="AN18" s="143"/>
      <c r="AO18" s="145"/>
      <c r="AP18" s="142"/>
      <c r="AQ18" s="143"/>
      <c r="AR18" s="145"/>
      <c r="AS18" s="142"/>
      <c r="AT18" s="143"/>
      <c r="AU18" s="139"/>
      <c r="AV18" s="140"/>
      <c r="AW18" s="146"/>
    </row>
    <row r="19" spans="1:49" s="34" customFormat="1" ht="42" customHeight="1">
      <c r="A19" s="26">
        <v>8</v>
      </c>
      <c r="B19" s="133"/>
      <c r="C19" s="133"/>
      <c r="D19" s="134"/>
      <c r="E19" s="134"/>
      <c r="F19" s="134"/>
      <c r="G19" s="134"/>
      <c r="H19" s="134"/>
      <c r="I19" s="134"/>
      <c r="J19" s="135"/>
      <c r="K19" s="147"/>
      <c r="L19" s="137"/>
      <c r="M19" s="138"/>
      <c r="N19" s="147"/>
      <c r="O19" s="137"/>
      <c r="P19" s="138"/>
      <c r="Q19" s="147"/>
      <c r="R19" s="137"/>
      <c r="S19" s="138"/>
      <c r="T19" s="147"/>
      <c r="U19" s="137"/>
      <c r="V19" s="138"/>
      <c r="W19" s="147"/>
      <c r="X19" s="137"/>
      <c r="Y19" s="138"/>
      <c r="Z19" s="147"/>
      <c r="AA19" s="137"/>
      <c r="AB19" s="138"/>
      <c r="AC19" s="147"/>
      <c r="AD19" s="137"/>
      <c r="AE19" s="138"/>
      <c r="AF19" s="147"/>
      <c r="AG19" s="137"/>
      <c r="AH19" s="138"/>
      <c r="AI19" s="147"/>
      <c r="AJ19" s="137"/>
      <c r="AK19" s="138"/>
      <c r="AL19" s="147"/>
      <c r="AM19" s="137"/>
      <c r="AN19" s="138"/>
      <c r="AO19" s="147"/>
      <c r="AP19" s="137"/>
      <c r="AQ19" s="138"/>
      <c r="AR19" s="147"/>
      <c r="AS19" s="137"/>
      <c r="AT19" s="138"/>
      <c r="AU19" s="139"/>
      <c r="AV19" s="140"/>
      <c r="AW19" s="146"/>
    </row>
    <row r="20" spans="1:49" s="34" customFormat="1" ht="42" customHeight="1">
      <c r="A20" s="26">
        <v>9</v>
      </c>
      <c r="B20" s="133"/>
      <c r="C20" s="133"/>
      <c r="D20" s="134"/>
      <c r="E20" s="134"/>
      <c r="F20" s="134"/>
      <c r="G20" s="134"/>
      <c r="H20" s="134"/>
      <c r="I20" s="134"/>
      <c r="J20" s="135"/>
      <c r="K20" s="145"/>
      <c r="L20" s="142"/>
      <c r="M20" s="143"/>
      <c r="N20" s="145"/>
      <c r="O20" s="142"/>
      <c r="P20" s="143"/>
      <c r="Q20" s="145"/>
      <c r="R20" s="142"/>
      <c r="S20" s="143"/>
      <c r="T20" s="145"/>
      <c r="U20" s="142"/>
      <c r="V20" s="143"/>
      <c r="W20" s="145"/>
      <c r="X20" s="142"/>
      <c r="Y20" s="143"/>
      <c r="Z20" s="145"/>
      <c r="AA20" s="142"/>
      <c r="AB20" s="143"/>
      <c r="AC20" s="145"/>
      <c r="AD20" s="142"/>
      <c r="AE20" s="143"/>
      <c r="AF20" s="145"/>
      <c r="AG20" s="142"/>
      <c r="AH20" s="143"/>
      <c r="AI20" s="145"/>
      <c r="AJ20" s="142"/>
      <c r="AK20" s="143"/>
      <c r="AL20" s="145"/>
      <c r="AM20" s="142"/>
      <c r="AN20" s="143"/>
      <c r="AO20" s="145"/>
      <c r="AP20" s="142"/>
      <c r="AQ20" s="143"/>
      <c r="AR20" s="145"/>
      <c r="AS20" s="142"/>
      <c r="AT20" s="143"/>
      <c r="AU20" s="139"/>
      <c r="AV20" s="144"/>
      <c r="AW20" s="141"/>
    </row>
    <row r="21" spans="1:49" s="34" customFormat="1" ht="42" customHeight="1">
      <c r="A21" s="26">
        <v>10</v>
      </c>
      <c r="B21" s="133"/>
      <c r="C21" s="133"/>
      <c r="D21" s="134"/>
      <c r="E21" s="134"/>
      <c r="F21" s="134"/>
      <c r="G21" s="134"/>
      <c r="H21" s="134"/>
      <c r="I21" s="134"/>
      <c r="J21" s="135"/>
      <c r="K21" s="147"/>
      <c r="L21" s="137"/>
      <c r="M21" s="138"/>
      <c r="N21" s="147"/>
      <c r="O21" s="137"/>
      <c r="P21" s="138"/>
      <c r="Q21" s="147"/>
      <c r="R21" s="137"/>
      <c r="S21" s="138"/>
      <c r="T21" s="147"/>
      <c r="U21" s="137"/>
      <c r="V21" s="138"/>
      <c r="W21" s="147"/>
      <c r="X21" s="137"/>
      <c r="Y21" s="138"/>
      <c r="Z21" s="147"/>
      <c r="AA21" s="137"/>
      <c r="AB21" s="138"/>
      <c r="AC21" s="147"/>
      <c r="AD21" s="137"/>
      <c r="AE21" s="138"/>
      <c r="AF21" s="147"/>
      <c r="AG21" s="137"/>
      <c r="AH21" s="138"/>
      <c r="AI21" s="147"/>
      <c r="AJ21" s="137"/>
      <c r="AK21" s="138"/>
      <c r="AL21" s="147"/>
      <c r="AM21" s="137"/>
      <c r="AN21" s="138"/>
      <c r="AO21" s="147"/>
      <c r="AP21" s="137"/>
      <c r="AQ21" s="138"/>
      <c r="AR21" s="147"/>
      <c r="AS21" s="137"/>
      <c r="AT21" s="138"/>
      <c r="AU21" s="139"/>
      <c r="AV21" s="144"/>
      <c r="AW21" s="141"/>
    </row>
    <row r="22" spans="1:49" s="34" customFormat="1" ht="42" customHeight="1">
      <c r="A22" s="26">
        <v>11</v>
      </c>
      <c r="B22" s="133"/>
      <c r="C22" s="133"/>
      <c r="D22" s="134"/>
      <c r="E22" s="134"/>
      <c r="F22" s="134"/>
      <c r="G22" s="134"/>
      <c r="H22" s="134"/>
      <c r="I22" s="134"/>
      <c r="J22" s="135"/>
      <c r="K22" s="147"/>
      <c r="L22" s="142"/>
      <c r="M22" s="143"/>
      <c r="N22" s="147"/>
      <c r="O22" s="142"/>
      <c r="P22" s="143"/>
      <c r="Q22" s="147"/>
      <c r="R22" s="142"/>
      <c r="S22" s="143"/>
      <c r="T22" s="147"/>
      <c r="U22" s="142"/>
      <c r="V22" s="143"/>
      <c r="W22" s="147"/>
      <c r="X22" s="142"/>
      <c r="Y22" s="143"/>
      <c r="Z22" s="147"/>
      <c r="AA22" s="142"/>
      <c r="AB22" s="143"/>
      <c r="AC22" s="147"/>
      <c r="AD22" s="142"/>
      <c r="AE22" s="143"/>
      <c r="AF22" s="147"/>
      <c r="AG22" s="142"/>
      <c r="AH22" s="143"/>
      <c r="AI22" s="147"/>
      <c r="AJ22" s="142"/>
      <c r="AK22" s="143"/>
      <c r="AL22" s="147"/>
      <c r="AM22" s="142"/>
      <c r="AN22" s="143"/>
      <c r="AO22" s="147"/>
      <c r="AP22" s="142"/>
      <c r="AQ22" s="143"/>
      <c r="AR22" s="147"/>
      <c r="AS22" s="142"/>
      <c r="AT22" s="143"/>
      <c r="AU22" s="139"/>
      <c r="AV22" s="144"/>
      <c r="AW22" s="141"/>
    </row>
    <row r="23" spans="1:49" s="39" customFormat="1" ht="42" customHeight="1">
      <c r="A23" s="26">
        <v>12</v>
      </c>
      <c r="B23" s="133"/>
      <c r="C23" s="133"/>
      <c r="D23" s="134"/>
      <c r="E23" s="134"/>
      <c r="F23" s="134"/>
      <c r="G23" s="134"/>
      <c r="H23" s="134"/>
      <c r="I23" s="134"/>
      <c r="J23" s="135"/>
      <c r="K23" s="147"/>
      <c r="L23" s="137"/>
      <c r="M23" s="138"/>
      <c r="N23" s="147"/>
      <c r="O23" s="137"/>
      <c r="P23" s="138"/>
      <c r="Q23" s="147"/>
      <c r="R23" s="137"/>
      <c r="S23" s="138"/>
      <c r="T23" s="147"/>
      <c r="U23" s="137"/>
      <c r="V23" s="138"/>
      <c r="W23" s="147"/>
      <c r="X23" s="137"/>
      <c r="Y23" s="138"/>
      <c r="Z23" s="147"/>
      <c r="AA23" s="137"/>
      <c r="AB23" s="138"/>
      <c r="AC23" s="147"/>
      <c r="AD23" s="137"/>
      <c r="AE23" s="138"/>
      <c r="AF23" s="147"/>
      <c r="AG23" s="137"/>
      <c r="AH23" s="138"/>
      <c r="AI23" s="147"/>
      <c r="AJ23" s="137"/>
      <c r="AK23" s="138"/>
      <c r="AL23" s="147"/>
      <c r="AM23" s="137"/>
      <c r="AN23" s="138"/>
      <c r="AO23" s="147"/>
      <c r="AP23" s="137"/>
      <c r="AQ23" s="138"/>
      <c r="AR23" s="147"/>
      <c r="AS23" s="137"/>
      <c r="AT23" s="138"/>
      <c r="AU23" s="139"/>
      <c r="AV23" s="144"/>
      <c r="AW23" s="141"/>
    </row>
    <row r="24" spans="1:49" ht="42" customHeight="1">
      <c r="A24" s="26">
        <v>13</v>
      </c>
      <c r="B24" s="133"/>
      <c r="C24" s="133"/>
      <c r="D24" s="134"/>
      <c r="E24" s="134"/>
      <c r="F24" s="134"/>
      <c r="G24" s="134"/>
      <c r="H24" s="134"/>
      <c r="I24" s="134"/>
      <c r="J24" s="135"/>
      <c r="K24" s="145"/>
      <c r="L24" s="142"/>
      <c r="M24" s="143"/>
      <c r="N24" s="145"/>
      <c r="O24" s="142"/>
      <c r="P24" s="143"/>
      <c r="Q24" s="145"/>
      <c r="R24" s="142"/>
      <c r="S24" s="143"/>
      <c r="T24" s="145"/>
      <c r="U24" s="142"/>
      <c r="V24" s="143"/>
      <c r="W24" s="145"/>
      <c r="X24" s="142"/>
      <c r="Y24" s="143"/>
      <c r="Z24" s="145"/>
      <c r="AA24" s="142"/>
      <c r="AB24" s="143"/>
      <c r="AC24" s="145"/>
      <c r="AD24" s="142"/>
      <c r="AE24" s="143"/>
      <c r="AF24" s="145"/>
      <c r="AG24" s="142"/>
      <c r="AH24" s="143"/>
      <c r="AI24" s="145"/>
      <c r="AJ24" s="142"/>
      <c r="AK24" s="143"/>
      <c r="AL24" s="145"/>
      <c r="AM24" s="142"/>
      <c r="AN24" s="143"/>
      <c r="AO24" s="145"/>
      <c r="AP24" s="142"/>
      <c r="AQ24" s="143"/>
      <c r="AR24" s="145"/>
      <c r="AS24" s="142"/>
      <c r="AT24" s="143"/>
      <c r="AU24" s="139"/>
      <c r="AV24" s="144"/>
      <c r="AW24" s="141"/>
    </row>
    <row r="25" spans="1:49" ht="42" customHeight="1">
      <c r="A25" s="26">
        <v>14</v>
      </c>
      <c r="B25" s="133"/>
      <c r="C25" s="133"/>
      <c r="D25" s="134"/>
      <c r="E25" s="134"/>
      <c r="F25" s="134"/>
      <c r="G25" s="134"/>
      <c r="H25" s="134"/>
      <c r="I25" s="134"/>
      <c r="J25" s="135"/>
      <c r="K25" s="147"/>
      <c r="L25" s="137"/>
      <c r="M25" s="138"/>
      <c r="N25" s="147"/>
      <c r="O25" s="137"/>
      <c r="P25" s="138"/>
      <c r="Q25" s="147"/>
      <c r="R25" s="137"/>
      <c r="S25" s="138"/>
      <c r="T25" s="147"/>
      <c r="U25" s="137"/>
      <c r="V25" s="138"/>
      <c r="W25" s="147"/>
      <c r="X25" s="137"/>
      <c r="Y25" s="138"/>
      <c r="Z25" s="147"/>
      <c r="AA25" s="137"/>
      <c r="AB25" s="138"/>
      <c r="AC25" s="147"/>
      <c r="AD25" s="137"/>
      <c r="AE25" s="138"/>
      <c r="AF25" s="147"/>
      <c r="AG25" s="137"/>
      <c r="AH25" s="138"/>
      <c r="AI25" s="147"/>
      <c r="AJ25" s="137"/>
      <c r="AK25" s="138"/>
      <c r="AL25" s="147"/>
      <c r="AM25" s="137"/>
      <c r="AN25" s="138"/>
      <c r="AO25" s="147"/>
      <c r="AP25" s="137"/>
      <c r="AQ25" s="138"/>
      <c r="AR25" s="147"/>
      <c r="AS25" s="137"/>
      <c r="AT25" s="138"/>
      <c r="AU25" s="139"/>
      <c r="AV25" s="144"/>
      <c r="AW25" s="141"/>
    </row>
    <row r="26" spans="1:49" s="39" customFormat="1" ht="42" customHeight="1">
      <c r="A26" s="26">
        <v>15</v>
      </c>
      <c r="B26" s="133"/>
      <c r="C26" s="133"/>
      <c r="D26" s="134"/>
      <c r="E26" s="134"/>
      <c r="F26" s="134"/>
      <c r="G26" s="134"/>
      <c r="H26" s="134"/>
      <c r="I26" s="134"/>
      <c r="J26" s="135"/>
      <c r="K26" s="145"/>
      <c r="L26" s="142"/>
      <c r="M26" s="143"/>
      <c r="N26" s="145"/>
      <c r="O26" s="142"/>
      <c r="P26" s="143"/>
      <c r="Q26" s="145"/>
      <c r="R26" s="142"/>
      <c r="S26" s="143"/>
      <c r="T26" s="145"/>
      <c r="U26" s="142"/>
      <c r="V26" s="143"/>
      <c r="W26" s="145"/>
      <c r="X26" s="142"/>
      <c r="Y26" s="143"/>
      <c r="Z26" s="145"/>
      <c r="AA26" s="142"/>
      <c r="AB26" s="143"/>
      <c r="AC26" s="145"/>
      <c r="AD26" s="142"/>
      <c r="AE26" s="143"/>
      <c r="AF26" s="145"/>
      <c r="AG26" s="142"/>
      <c r="AH26" s="143"/>
      <c r="AI26" s="145"/>
      <c r="AJ26" s="142"/>
      <c r="AK26" s="143"/>
      <c r="AL26" s="145"/>
      <c r="AM26" s="142"/>
      <c r="AN26" s="143"/>
      <c r="AO26" s="145"/>
      <c r="AP26" s="142"/>
      <c r="AQ26" s="143"/>
      <c r="AR26" s="145"/>
      <c r="AS26" s="142"/>
      <c r="AT26" s="143"/>
      <c r="AU26" s="139"/>
      <c r="AV26" s="148"/>
      <c r="AW26" s="149"/>
    </row>
    <row r="27" spans="1:49" ht="42" customHeight="1">
      <c r="A27" s="26">
        <v>16</v>
      </c>
      <c r="B27" s="133"/>
      <c r="C27" s="133"/>
      <c r="D27" s="134"/>
      <c r="E27" s="134"/>
      <c r="F27" s="134"/>
      <c r="G27" s="134"/>
      <c r="H27" s="134"/>
      <c r="I27" s="134"/>
      <c r="J27" s="135"/>
      <c r="K27" s="147"/>
      <c r="L27" s="137"/>
      <c r="M27" s="138"/>
      <c r="N27" s="147"/>
      <c r="O27" s="137"/>
      <c r="P27" s="138"/>
      <c r="Q27" s="147"/>
      <c r="R27" s="137"/>
      <c r="S27" s="138"/>
      <c r="T27" s="147"/>
      <c r="U27" s="137"/>
      <c r="V27" s="138"/>
      <c r="W27" s="147"/>
      <c r="X27" s="137"/>
      <c r="Y27" s="138"/>
      <c r="Z27" s="147"/>
      <c r="AA27" s="137"/>
      <c r="AB27" s="138"/>
      <c r="AC27" s="147"/>
      <c r="AD27" s="137"/>
      <c r="AE27" s="138"/>
      <c r="AF27" s="147"/>
      <c r="AG27" s="137"/>
      <c r="AH27" s="138"/>
      <c r="AI27" s="147"/>
      <c r="AJ27" s="137"/>
      <c r="AK27" s="138"/>
      <c r="AL27" s="147"/>
      <c r="AM27" s="137"/>
      <c r="AN27" s="138"/>
      <c r="AO27" s="147"/>
      <c r="AP27" s="137"/>
      <c r="AQ27" s="138"/>
      <c r="AR27" s="147"/>
      <c r="AS27" s="137"/>
      <c r="AT27" s="138"/>
      <c r="AU27" s="139"/>
      <c r="AV27" s="148"/>
      <c r="AW27" s="149"/>
    </row>
    <row r="28" spans="1:49" ht="42" customHeight="1">
      <c r="A28" s="26">
        <v>17</v>
      </c>
      <c r="B28" s="133"/>
      <c r="C28" s="133"/>
      <c r="D28" s="134"/>
      <c r="E28" s="134"/>
      <c r="F28" s="134"/>
      <c r="G28" s="134"/>
      <c r="H28" s="134"/>
      <c r="I28" s="134"/>
      <c r="J28" s="135"/>
      <c r="K28" s="147"/>
      <c r="L28" s="142"/>
      <c r="M28" s="143"/>
      <c r="N28" s="147"/>
      <c r="O28" s="142"/>
      <c r="P28" s="143"/>
      <c r="Q28" s="147"/>
      <c r="R28" s="142"/>
      <c r="S28" s="143"/>
      <c r="T28" s="147"/>
      <c r="U28" s="142"/>
      <c r="V28" s="143"/>
      <c r="W28" s="147"/>
      <c r="X28" s="142"/>
      <c r="Y28" s="143"/>
      <c r="Z28" s="147"/>
      <c r="AA28" s="142"/>
      <c r="AB28" s="143"/>
      <c r="AC28" s="147"/>
      <c r="AD28" s="142"/>
      <c r="AE28" s="143"/>
      <c r="AF28" s="147"/>
      <c r="AG28" s="142"/>
      <c r="AH28" s="143"/>
      <c r="AI28" s="147"/>
      <c r="AJ28" s="142"/>
      <c r="AK28" s="143"/>
      <c r="AL28" s="147"/>
      <c r="AM28" s="142"/>
      <c r="AN28" s="143"/>
      <c r="AO28" s="147"/>
      <c r="AP28" s="142"/>
      <c r="AQ28" s="143"/>
      <c r="AR28" s="147"/>
      <c r="AS28" s="142"/>
      <c r="AT28" s="143"/>
      <c r="AU28" s="139"/>
      <c r="AV28" s="148"/>
      <c r="AW28" s="149"/>
    </row>
    <row r="29" spans="1:49" ht="42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52"/>
      <c r="K29" s="153"/>
      <c r="L29" s="107"/>
      <c r="M29" s="154"/>
      <c r="N29" s="153"/>
      <c r="O29" s="107"/>
      <c r="P29" s="154"/>
      <c r="Q29" s="153"/>
      <c r="R29" s="107"/>
      <c r="S29" s="154"/>
      <c r="T29" s="153"/>
      <c r="U29" s="107"/>
      <c r="V29" s="154"/>
      <c r="W29" s="153"/>
      <c r="X29" s="107"/>
      <c r="Y29" s="154"/>
      <c r="Z29" s="153"/>
      <c r="AA29" s="107"/>
      <c r="AB29" s="154"/>
      <c r="AC29" s="153"/>
      <c r="AD29" s="107"/>
      <c r="AE29" s="154"/>
      <c r="AF29" s="153"/>
      <c r="AG29" s="107"/>
      <c r="AH29" s="154"/>
      <c r="AI29" s="153"/>
      <c r="AJ29" s="107"/>
      <c r="AK29" s="154"/>
      <c r="AL29" s="153"/>
      <c r="AM29" s="107"/>
      <c r="AN29" s="154"/>
      <c r="AO29" s="153"/>
      <c r="AP29" s="107"/>
      <c r="AQ29" s="154"/>
      <c r="AR29" s="153"/>
      <c r="AS29" s="107"/>
      <c r="AT29" s="154"/>
      <c r="AU29" s="155"/>
      <c r="AV29" s="156"/>
      <c r="AW29" s="157"/>
    </row>
    <row r="30" spans="1:50" s="4" customFormat="1" ht="16.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2"/>
      <c r="AV30" s="63"/>
      <c r="AW30" s="64"/>
      <c r="AX30" s="65"/>
    </row>
    <row r="31" spans="1:50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430" t="s">
        <v>27</v>
      </c>
      <c r="AW31" s="430"/>
      <c r="AX31" s="65"/>
    </row>
    <row r="32" spans="1:50" s="4" customFormat="1" ht="19.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430"/>
      <c r="AW32" s="430"/>
      <c r="AX32" s="65"/>
    </row>
    <row r="33" spans="1:50" s="4" customFormat="1" ht="19.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430" t="s">
        <v>27</v>
      </c>
      <c r="AW33" s="430"/>
      <c r="AX33" s="65"/>
    </row>
    <row r="34" spans="1:50" s="4" customFormat="1" ht="19.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57"/>
      <c r="AW34" s="64"/>
      <c r="AX34" s="65"/>
    </row>
    <row r="35" spans="1:50" s="4" customFormat="1" ht="19.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430" t="s">
        <v>27</v>
      </c>
      <c r="AW35" s="430"/>
      <c r="AX35" s="65"/>
    </row>
    <row r="36" spans="1:50" s="4" customFormat="1" ht="19.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57"/>
      <c r="AW36" s="64" t="s">
        <v>30</v>
      </c>
      <c r="AX36" s="65"/>
    </row>
    <row r="37" spans="1:50" s="4" customFormat="1" ht="19.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57"/>
      <c r="AW37" s="70" t="s">
        <v>0</v>
      </c>
      <c r="AX37" s="65"/>
    </row>
  </sheetData>
  <sheetProtection/>
  <mergeCells count="41">
    <mergeCell ref="A36:B36"/>
    <mergeCell ref="D10:D11"/>
    <mergeCell ref="A34:C34"/>
    <mergeCell ref="A35:C35"/>
    <mergeCell ref="G9:AV9"/>
    <mergeCell ref="F10:F11"/>
    <mergeCell ref="G10:G11"/>
    <mergeCell ref="AI10:AK10"/>
    <mergeCell ref="T10:V10"/>
    <mergeCell ref="A33:C33"/>
    <mergeCell ref="AV33:AW33"/>
    <mergeCell ref="A10:A11"/>
    <mergeCell ref="AO10:AQ10"/>
    <mergeCell ref="E10:E11"/>
    <mergeCell ref="G3:AD3"/>
    <mergeCell ref="B10:B11"/>
    <mergeCell ref="A2:D2"/>
    <mergeCell ref="D5:AU5"/>
    <mergeCell ref="A7:E7"/>
    <mergeCell ref="G7:AV7"/>
    <mergeCell ref="A8:E8"/>
    <mergeCell ref="AV35:AW35"/>
    <mergeCell ref="K10:M10"/>
    <mergeCell ref="G8:AV8"/>
    <mergeCell ref="H10:H11"/>
    <mergeCell ref="I10:I11"/>
    <mergeCell ref="A9:E9"/>
    <mergeCell ref="AL10:AN10"/>
    <mergeCell ref="Z10:AB10"/>
    <mergeCell ref="N10:P10"/>
    <mergeCell ref="Q10:S10"/>
    <mergeCell ref="AV32:AW32"/>
    <mergeCell ref="W10:Y10"/>
    <mergeCell ref="A37:B37"/>
    <mergeCell ref="AR10:AT10"/>
    <mergeCell ref="AV10:AV11"/>
    <mergeCell ref="AW10:AW11"/>
    <mergeCell ref="AV31:AW31"/>
    <mergeCell ref="J10:J11"/>
    <mergeCell ref="AC10:AE10"/>
    <mergeCell ref="AF10:AH1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X37"/>
  <sheetViews>
    <sheetView view="pageBreakPreview" zoomScale="91" zoomScaleSheetLayoutView="91" zoomScalePageLayoutView="0" workbookViewId="0" topLeftCell="A1">
      <selection activeCell="D5" sqref="D5:AU5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41.1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46" width="3.125" style="46" customWidth="1"/>
    <col min="47" max="47" width="7.625" style="72" customWidth="1"/>
    <col min="48" max="48" width="7.625" style="46" customWidth="1"/>
    <col min="49" max="49" width="21.875" style="46" customWidth="1"/>
    <col min="50" max="16384" width="9.125" style="46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76.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451" t="s">
        <v>189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449" t="s">
        <v>141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18" t="s">
        <v>5</v>
      </c>
    </row>
    <row r="8" spans="1:50" s="22" customFormat="1" ht="21" customHeight="1" thickBot="1">
      <c r="A8" s="442" t="s">
        <v>49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20" t="s">
        <v>47</v>
      </c>
      <c r="AX8" s="21"/>
    </row>
    <row r="9" spans="1:5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20" t="s">
        <v>6</v>
      </c>
      <c r="AX9" s="21"/>
    </row>
    <row r="10" spans="1:4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82" t="s">
        <v>18</v>
      </c>
      <c r="K10" s="495"/>
      <c r="L10" s="496"/>
      <c r="M10" s="497"/>
      <c r="N10" s="495"/>
      <c r="O10" s="496"/>
      <c r="P10" s="497"/>
      <c r="Q10" s="495"/>
      <c r="R10" s="496"/>
      <c r="S10" s="497"/>
      <c r="T10" s="495"/>
      <c r="U10" s="496"/>
      <c r="V10" s="497"/>
      <c r="W10" s="495"/>
      <c r="X10" s="496"/>
      <c r="Y10" s="497"/>
      <c r="Z10" s="495"/>
      <c r="AA10" s="496"/>
      <c r="AB10" s="497"/>
      <c r="AC10" s="495"/>
      <c r="AD10" s="496"/>
      <c r="AE10" s="497"/>
      <c r="AF10" s="495"/>
      <c r="AG10" s="496"/>
      <c r="AH10" s="497"/>
      <c r="AI10" s="495"/>
      <c r="AJ10" s="496"/>
      <c r="AK10" s="497"/>
      <c r="AL10" s="495"/>
      <c r="AM10" s="496"/>
      <c r="AN10" s="497"/>
      <c r="AO10" s="495"/>
      <c r="AP10" s="496"/>
      <c r="AQ10" s="497"/>
      <c r="AR10" s="495"/>
      <c r="AS10" s="496"/>
      <c r="AT10" s="497"/>
      <c r="AU10" s="118" t="s">
        <v>37</v>
      </c>
      <c r="AV10" s="487" t="s">
        <v>38</v>
      </c>
      <c r="AW10" s="432" t="s">
        <v>21</v>
      </c>
    </row>
    <row r="11" spans="1:4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21">
        <v>1</v>
      </c>
      <c r="L11" s="120">
        <v>2</v>
      </c>
      <c r="M11" s="122">
        <v>3</v>
      </c>
      <c r="N11" s="121">
        <v>1</v>
      </c>
      <c r="O11" s="120">
        <v>2</v>
      </c>
      <c r="P11" s="122">
        <v>3</v>
      </c>
      <c r="Q11" s="121">
        <v>1</v>
      </c>
      <c r="R11" s="120">
        <v>2</v>
      </c>
      <c r="S11" s="122">
        <v>3</v>
      </c>
      <c r="T11" s="121">
        <v>1</v>
      </c>
      <c r="U11" s="120">
        <v>2</v>
      </c>
      <c r="V11" s="122">
        <v>3</v>
      </c>
      <c r="W11" s="121">
        <v>1</v>
      </c>
      <c r="X11" s="120">
        <v>2</v>
      </c>
      <c r="Y11" s="122">
        <v>3</v>
      </c>
      <c r="Z11" s="121">
        <v>1</v>
      </c>
      <c r="AA11" s="120">
        <v>2</v>
      </c>
      <c r="AB11" s="122">
        <v>3</v>
      </c>
      <c r="AC11" s="121">
        <v>1</v>
      </c>
      <c r="AD11" s="120">
        <v>2</v>
      </c>
      <c r="AE11" s="122">
        <v>3</v>
      </c>
      <c r="AF11" s="121">
        <v>1</v>
      </c>
      <c r="AG11" s="120">
        <v>2</v>
      </c>
      <c r="AH11" s="122">
        <v>3</v>
      </c>
      <c r="AI11" s="121">
        <v>1</v>
      </c>
      <c r="AJ11" s="120">
        <v>2</v>
      </c>
      <c r="AK11" s="122">
        <v>3</v>
      </c>
      <c r="AL11" s="121">
        <v>1</v>
      </c>
      <c r="AM11" s="120">
        <v>2</v>
      </c>
      <c r="AN11" s="122">
        <v>3</v>
      </c>
      <c r="AO11" s="121">
        <v>1</v>
      </c>
      <c r="AP11" s="120">
        <v>2</v>
      </c>
      <c r="AQ11" s="122">
        <v>3</v>
      </c>
      <c r="AR11" s="121">
        <v>1</v>
      </c>
      <c r="AS11" s="120">
        <v>2</v>
      </c>
      <c r="AT11" s="122">
        <v>3</v>
      </c>
      <c r="AU11" s="123" t="s">
        <v>20</v>
      </c>
      <c r="AV11" s="498"/>
      <c r="AW11" s="433"/>
    </row>
    <row r="12" spans="1:49" s="34" customFormat="1" ht="42" customHeight="1">
      <c r="A12" s="124">
        <v>1</v>
      </c>
      <c r="B12" s="125"/>
      <c r="C12" s="125"/>
      <c r="D12" s="158"/>
      <c r="E12" s="158"/>
      <c r="F12" s="158"/>
      <c r="G12" s="158"/>
      <c r="H12" s="158"/>
      <c r="I12" s="158"/>
      <c r="J12" s="159"/>
      <c r="K12" s="128"/>
      <c r="L12" s="103"/>
      <c r="M12" s="129"/>
      <c r="N12" s="128"/>
      <c r="O12" s="103"/>
      <c r="P12" s="129"/>
      <c r="Q12" s="128"/>
      <c r="R12" s="103"/>
      <c r="S12" s="129"/>
      <c r="T12" s="128"/>
      <c r="U12" s="103"/>
      <c r="V12" s="129"/>
      <c r="W12" s="128"/>
      <c r="X12" s="103"/>
      <c r="Y12" s="129"/>
      <c r="Z12" s="128"/>
      <c r="AA12" s="103"/>
      <c r="AB12" s="129"/>
      <c r="AC12" s="128"/>
      <c r="AD12" s="103"/>
      <c r="AE12" s="129"/>
      <c r="AF12" s="128"/>
      <c r="AG12" s="103"/>
      <c r="AH12" s="129"/>
      <c r="AI12" s="128"/>
      <c r="AJ12" s="103"/>
      <c r="AK12" s="129"/>
      <c r="AL12" s="128"/>
      <c r="AM12" s="103"/>
      <c r="AN12" s="129"/>
      <c r="AO12" s="128"/>
      <c r="AP12" s="103"/>
      <c r="AQ12" s="129"/>
      <c r="AR12" s="128"/>
      <c r="AS12" s="103"/>
      <c r="AT12" s="129"/>
      <c r="AU12" s="130"/>
      <c r="AV12" s="131"/>
      <c r="AW12" s="132"/>
    </row>
    <row r="13" spans="1:49" s="34" customFormat="1" ht="42" customHeight="1">
      <c r="A13" s="26">
        <v>2</v>
      </c>
      <c r="B13" s="133"/>
      <c r="C13" s="133"/>
      <c r="D13" s="28"/>
      <c r="E13" s="28"/>
      <c r="F13" s="28"/>
      <c r="G13" s="28"/>
      <c r="H13" s="28"/>
      <c r="I13" s="28"/>
      <c r="J13" s="160"/>
      <c r="K13" s="136"/>
      <c r="L13" s="137"/>
      <c r="M13" s="138"/>
      <c r="N13" s="136"/>
      <c r="O13" s="137"/>
      <c r="P13" s="138"/>
      <c r="Q13" s="136"/>
      <c r="R13" s="137"/>
      <c r="S13" s="138"/>
      <c r="T13" s="136"/>
      <c r="U13" s="137"/>
      <c r="V13" s="138"/>
      <c r="W13" s="136"/>
      <c r="X13" s="137"/>
      <c r="Y13" s="138"/>
      <c r="Z13" s="136"/>
      <c r="AA13" s="137"/>
      <c r="AB13" s="138"/>
      <c r="AC13" s="136"/>
      <c r="AD13" s="137"/>
      <c r="AE13" s="138"/>
      <c r="AF13" s="136"/>
      <c r="AG13" s="137"/>
      <c r="AH13" s="138"/>
      <c r="AI13" s="136"/>
      <c r="AJ13" s="137"/>
      <c r="AK13" s="138"/>
      <c r="AL13" s="136"/>
      <c r="AM13" s="137"/>
      <c r="AN13" s="138"/>
      <c r="AO13" s="136"/>
      <c r="AP13" s="137"/>
      <c r="AQ13" s="138"/>
      <c r="AR13" s="136"/>
      <c r="AS13" s="137"/>
      <c r="AT13" s="138"/>
      <c r="AU13" s="139"/>
      <c r="AV13" s="140"/>
      <c r="AW13" s="141"/>
    </row>
    <row r="14" spans="1:49" s="39" customFormat="1" ht="42" customHeight="1">
      <c r="A14" s="26">
        <v>3</v>
      </c>
      <c r="B14" s="133"/>
      <c r="C14" s="133"/>
      <c r="D14" s="134"/>
      <c r="E14" s="134"/>
      <c r="F14" s="134"/>
      <c r="G14" s="134"/>
      <c r="H14" s="134"/>
      <c r="I14" s="134"/>
      <c r="J14" s="135"/>
      <c r="K14" s="136"/>
      <c r="L14" s="142"/>
      <c r="M14" s="143"/>
      <c r="N14" s="136"/>
      <c r="O14" s="142"/>
      <c r="P14" s="143"/>
      <c r="Q14" s="136"/>
      <c r="R14" s="142"/>
      <c r="S14" s="143"/>
      <c r="T14" s="136"/>
      <c r="U14" s="142"/>
      <c r="V14" s="143"/>
      <c r="W14" s="136"/>
      <c r="X14" s="142"/>
      <c r="Y14" s="143"/>
      <c r="Z14" s="136"/>
      <c r="AA14" s="142"/>
      <c r="AB14" s="143"/>
      <c r="AC14" s="136"/>
      <c r="AD14" s="142"/>
      <c r="AE14" s="143"/>
      <c r="AF14" s="136"/>
      <c r="AG14" s="142"/>
      <c r="AH14" s="143"/>
      <c r="AI14" s="136"/>
      <c r="AJ14" s="142"/>
      <c r="AK14" s="143"/>
      <c r="AL14" s="136"/>
      <c r="AM14" s="142"/>
      <c r="AN14" s="143"/>
      <c r="AO14" s="136"/>
      <c r="AP14" s="142"/>
      <c r="AQ14" s="143"/>
      <c r="AR14" s="136"/>
      <c r="AS14" s="142"/>
      <c r="AT14" s="143"/>
      <c r="AU14" s="139"/>
      <c r="AV14" s="144"/>
      <c r="AW14" s="141"/>
    </row>
    <row r="15" spans="1:49" s="39" customFormat="1" ht="42" customHeight="1">
      <c r="A15" s="26">
        <v>4</v>
      </c>
      <c r="B15" s="133"/>
      <c r="C15" s="133"/>
      <c r="D15" s="134"/>
      <c r="E15" s="134"/>
      <c r="F15" s="134"/>
      <c r="G15" s="134"/>
      <c r="H15" s="134"/>
      <c r="I15" s="134"/>
      <c r="J15" s="135"/>
      <c r="K15" s="145"/>
      <c r="L15" s="137"/>
      <c r="M15" s="138"/>
      <c r="N15" s="145"/>
      <c r="O15" s="137"/>
      <c r="P15" s="138"/>
      <c r="Q15" s="145"/>
      <c r="R15" s="137"/>
      <c r="S15" s="138"/>
      <c r="T15" s="145"/>
      <c r="U15" s="137"/>
      <c r="V15" s="138"/>
      <c r="W15" s="145"/>
      <c r="X15" s="137"/>
      <c r="Y15" s="138"/>
      <c r="Z15" s="145"/>
      <c r="AA15" s="137"/>
      <c r="AB15" s="138"/>
      <c r="AC15" s="145"/>
      <c r="AD15" s="137"/>
      <c r="AE15" s="138"/>
      <c r="AF15" s="145"/>
      <c r="AG15" s="137"/>
      <c r="AH15" s="138"/>
      <c r="AI15" s="145"/>
      <c r="AJ15" s="137"/>
      <c r="AK15" s="138"/>
      <c r="AL15" s="145"/>
      <c r="AM15" s="137"/>
      <c r="AN15" s="138"/>
      <c r="AO15" s="145"/>
      <c r="AP15" s="137"/>
      <c r="AQ15" s="138"/>
      <c r="AR15" s="145"/>
      <c r="AS15" s="137"/>
      <c r="AT15" s="138"/>
      <c r="AU15" s="139"/>
      <c r="AV15" s="144"/>
      <c r="AW15" s="141"/>
    </row>
    <row r="16" spans="1:49" s="39" customFormat="1" ht="42" customHeight="1">
      <c r="A16" s="26">
        <v>5</v>
      </c>
      <c r="B16" s="133"/>
      <c r="C16" s="133"/>
      <c r="D16" s="134"/>
      <c r="E16" s="134"/>
      <c r="F16" s="134"/>
      <c r="G16" s="134"/>
      <c r="H16" s="134"/>
      <c r="I16" s="134"/>
      <c r="J16" s="135"/>
      <c r="K16" s="145"/>
      <c r="L16" s="142"/>
      <c r="M16" s="143"/>
      <c r="N16" s="145"/>
      <c r="O16" s="142"/>
      <c r="P16" s="143"/>
      <c r="Q16" s="145"/>
      <c r="R16" s="142"/>
      <c r="S16" s="143"/>
      <c r="T16" s="145"/>
      <c r="U16" s="142"/>
      <c r="V16" s="143"/>
      <c r="W16" s="145"/>
      <c r="X16" s="142"/>
      <c r="Y16" s="143"/>
      <c r="Z16" s="145"/>
      <c r="AA16" s="142"/>
      <c r="AB16" s="143"/>
      <c r="AC16" s="145"/>
      <c r="AD16" s="142"/>
      <c r="AE16" s="143"/>
      <c r="AF16" s="145"/>
      <c r="AG16" s="142"/>
      <c r="AH16" s="143"/>
      <c r="AI16" s="145"/>
      <c r="AJ16" s="142"/>
      <c r="AK16" s="143"/>
      <c r="AL16" s="145"/>
      <c r="AM16" s="142"/>
      <c r="AN16" s="143"/>
      <c r="AO16" s="145"/>
      <c r="AP16" s="142"/>
      <c r="AQ16" s="143"/>
      <c r="AR16" s="145"/>
      <c r="AS16" s="142"/>
      <c r="AT16" s="143"/>
      <c r="AU16" s="139"/>
      <c r="AV16" s="140"/>
      <c r="AW16" s="146"/>
    </row>
    <row r="17" spans="1:49" s="39" customFormat="1" ht="42" customHeight="1">
      <c r="A17" s="26">
        <v>6</v>
      </c>
      <c r="B17" s="133"/>
      <c r="C17" s="133"/>
      <c r="D17" s="134"/>
      <c r="E17" s="134"/>
      <c r="F17" s="134"/>
      <c r="G17" s="134"/>
      <c r="H17" s="134"/>
      <c r="I17" s="134"/>
      <c r="J17" s="135"/>
      <c r="K17" s="145"/>
      <c r="L17" s="137"/>
      <c r="M17" s="138"/>
      <c r="N17" s="145"/>
      <c r="O17" s="137"/>
      <c r="P17" s="138"/>
      <c r="Q17" s="145"/>
      <c r="R17" s="137"/>
      <c r="S17" s="138"/>
      <c r="T17" s="145"/>
      <c r="U17" s="137"/>
      <c r="V17" s="138"/>
      <c r="W17" s="145"/>
      <c r="X17" s="137"/>
      <c r="Y17" s="138"/>
      <c r="Z17" s="145"/>
      <c r="AA17" s="137"/>
      <c r="AB17" s="138"/>
      <c r="AC17" s="145"/>
      <c r="AD17" s="137"/>
      <c r="AE17" s="138"/>
      <c r="AF17" s="145"/>
      <c r="AG17" s="137"/>
      <c r="AH17" s="138"/>
      <c r="AI17" s="145"/>
      <c r="AJ17" s="137"/>
      <c r="AK17" s="138"/>
      <c r="AL17" s="145"/>
      <c r="AM17" s="137"/>
      <c r="AN17" s="138"/>
      <c r="AO17" s="145"/>
      <c r="AP17" s="137"/>
      <c r="AQ17" s="138"/>
      <c r="AR17" s="145"/>
      <c r="AS17" s="137"/>
      <c r="AT17" s="138"/>
      <c r="AU17" s="139"/>
      <c r="AV17" s="140"/>
      <c r="AW17" s="146"/>
    </row>
    <row r="18" spans="1:49" ht="42" customHeight="1">
      <c r="A18" s="26">
        <v>7</v>
      </c>
      <c r="B18" s="133"/>
      <c r="C18" s="133"/>
      <c r="D18" s="134"/>
      <c r="E18" s="134"/>
      <c r="F18" s="134"/>
      <c r="G18" s="134"/>
      <c r="H18" s="134"/>
      <c r="I18" s="134"/>
      <c r="J18" s="135"/>
      <c r="K18" s="145"/>
      <c r="L18" s="142"/>
      <c r="M18" s="143"/>
      <c r="N18" s="145"/>
      <c r="O18" s="142"/>
      <c r="P18" s="143"/>
      <c r="Q18" s="145"/>
      <c r="R18" s="142"/>
      <c r="S18" s="143"/>
      <c r="T18" s="145"/>
      <c r="U18" s="142"/>
      <c r="V18" s="143"/>
      <c r="W18" s="145"/>
      <c r="X18" s="142"/>
      <c r="Y18" s="143"/>
      <c r="Z18" s="145"/>
      <c r="AA18" s="142"/>
      <c r="AB18" s="143"/>
      <c r="AC18" s="145"/>
      <c r="AD18" s="142"/>
      <c r="AE18" s="143"/>
      <c r="AF18" s="145"/>
      <c r="AG18" s="142"/>
      <c r="AH18" s="143"/>
      <c r="AI18" s="145"/>
      <c r="AJ18" s="142"/>
      <c r="AK18" s="143"/>
      <c r="AL18" s="145"/>
      <c r="AM18" s="142"/>
      <c r="AN18" s="143"/>
      <c r="AO18" s="145"/>
      <c r="AP18" s="142"/>
      <c r="AQ18" s="143"/>
      <c r="AR18" s="145"/>
      <c r="AS18" s="142"/>
      <c r="AT18" s="143"/>
      <c r="AU18" s="139"/>
      <c r="AV18" s="140"/>
      <c r="AW18" s="146"/>
    </row>
    <row r="19" spans="1:49" s="34" customFormat="1" ht="42" customHeight="1">
      <c r="A19" s="26">
        <v>8</v>
      </c>
      <c r="B19" s="133"/>
      <c r="C19" s="133"/>
      <c r="D19" s="134"/>
      <c r="E19" s="134"/>
      <c r="F19" s="134"/>
      <c r="G19" s="134"/>
      <c r="H19" s="134"/>
      <c r="I19" s="134"/>
      <c r="J19" s="135"/>
      <c r="K19" s="147"/>
      <c r="L19" s="137"/>
      <c r="M19" s="138"/>
      <c r="N19" s="147"/>
      <c r="O19" s="137"/>
      <c r="P19" s="138"/>
      <c r="Q19" s="147"/>
      <c r="R19" s="137"/>
      <c r="S19" s="138"/>
      <c r="T19" s="147"/>
      <c r="U19" s="137"/>
      <c r="V19" s="138"/>
      <c r="W19" s="147"/>
      <c r="X19" s="137"/>
      <c r="Y19" s="138"/>
      <c r="Z19" s="147"/>
      <c r="AA19" s="137"/>
      <c r="AB19" s="138"/>
      <c r="AC19" s="147"/>
      <c r="AD19" s="137"/>
      <c r="AE19" s="138"/>
      <c r="AF19" s="147"/>
      <c r="AG19" s="137"/>
      <c r="AH19" s="138"/>
      <c r="AI19" s="147"/>
      <c r="AJ19" s="137"/>
      <c r="AK19" s="138"/>
      <c r="AL19" s="147"/>
      <c r="AM19" s="137"/>
      <c r="AN19" s="138"/>
      <c r="AO19" s="147"/>
      <c r="AP19" s="137"/>
      <c r="AQ19" s="138"/>
      <c r="AR19" s="147"/>
      <c r="AS19" s="137"/>
      <c r="AT19" s="138"/>
      <c r="AU19" s="139"/>
      <c r="AV19" s="140"/>
      <c r="AW19" s="146"/>
    </row>
    <row r="20" spans="1:49" s="34" customFormat="1" ht="42" customHeight="1">
      <c r="A20" s="26">
        <v>9</v>
      </c>
      <c r="B20" s="133"/>
      <c r="C20" s="133"/>
      <c r="D20" s="134"/>
      <c r="E20" s="134"/>
      <c r="F20" s="134"/>
      <c r="G20" s="134"/>
      <c r="H20" s="134"/>
      <c r="I20" s="134"/>
      <c r="J20" s="135"/>
      <c r="K20" s="145"/>
      <c r="L20" s="142"/>
      <c r="M20" s="143"/>
      <c r="N20" s="145"/>
      <c r="O20" s="142"/>
      <c r="P20" s="143"/>
      <c r="Q20" s="145"/>
      <c r="R20" s="142"/>
      <c r="S20" s="143"/>
      <c r="T20" s="145"/>
      <c r="U20" s="142"/>
      <c r="V20" s="143"/>
      <c r="W20" s="145"/>
      <c r="X20" s="142"/>
      <c r="Y20" s="143"/>
      <c r="Z20" s="145"/>
      <c r="AA20" s="142"/>
      <c r="AB20" s="143"/>
      <c r="AC20" s="145"/>
      <c r="AD20" s="142"/>
      <c r="AE20" s="143"/>
      <c r="AF20" s="145"/>
      <c r="AG20" s="142"/>
      <c r="AH20" s="143"/>
      <c r="AI20" s="145"/>
      <c r="AJ20" s="142"/>
      <c r="AK20" s="143"/>
      <c r="AL20" s="145"/>
      <c r="AM20" s="142"/>
      <c r="AN20" s="143"/>
      <c r="AO20" s="145"/>
      <c r="AP20" s="142"/>
      <c r="AQ20" s="143"/>
      <c r="AR20" s="145"/>
      <c r="AS20" s="142"/>
      <c r="AT20" s="143"/>
      <c r="AU20" s="139"/>
      <c r="AV20" s="144"/>
      <c r="AW20" s="141"/>
    </row>
    <row r="21" spans="1:49" s="34" customFormat="1" ht="42" customHeight="1">
      <c r="A21" s="26">
        <v>10</v>
      </c>
      <c r="B21" s="133"/>
      <c r="C21" s="133"/>
      <c r="D21" s="134"/>
      <c r="E21" s="134"/>
      <c r="F21" s="134"/>
      <c r="G21" s="134"/>
      <c r="H21" s="134"/>
      <c r="I21" s="134"/>
      <c r="J21" s="135"/>
      <c r="K21" s="147"/>
      <c r="L21" s="137"/>
      <c r="M21" s="138"/>
      <c r="N21" s="147"/>
      <c r="O21" s="137"/>
      <c r="P21" s="138"/>
      <c r="Q21" s="147"/>
      <c r="R21" s="137"/>
      <c r="S21" s="138"/>
      <c r="T21" s="147"/>
      <c r="U21" s="137"/>
      <c r="V21" s="138"/>
      <c r="W21" s="147"/>
      <c r="X21" s="137"/>
      <c r="Y21" s="138"/>
      <c r="Z21" s="147"/>
      <c r="AA21" s="137"/>
      <c r="AB21" s="138"/>
      <c r="AC21" s="147"/>
      <c r="AD21" s="137"/>
      <c r="AE21" s="138"/>
      <c r="AF21" s="147"/>
      <c r="AG21" s="137"/>
      <c r="AH21" s="138"/>
      <c r="AI21" s="147"/>
      <c r="AJ21" s="137"/>
      <c r="AK21" s="138"/>
      <c r="AL21" s="147"/>
      <c r="AM21" s="137"/>
      <c r="AN21" s="138"/>
      <c r="AO21" s="147"/>
      <c r="AP21" s="137"/>
      <c r="AQ21" s="138"/>
      <c r="AR21" s="147"/>
      <c r="AS21" s="137"/>
      <c r="AT21" s="138"/>
      <c r="AU21" s="139"/>
      <c r="AV21" s="144"/>
      <c r="AW21" s="141"/>
    </row>
    <row r="22" spans="1:49" s="34" customFormat="1" ht="42" customHeight="1">
      <c r="A22" s="26">
        <v>11</v>
      </c>
      <c r="B22" s="133"/>
      <c r="C22" s="133"/>
      <c r="D22" s="134"/>
      <c r="E22" s="134"/>
      <c r="F22" s="134"/>
      <c r="G22" s="134"/>
      <c r="H22" s="134"/>
      <c r="I22" s="134"/>
      <c r="J22" s="135"/>
      <c r="K22" s="147"/>
      <c r="L22" s="142"/>
      <c r="M22" s="143"/>
      <c r="N22" s="147"/>
      <c r="O22" s="142"/>
      <c r="P22" s="143"/>
      <c r="Q22" s="147"/>
      <c r="R22" s="142"/>
      <c r="S22" s="143"/>
      <c r="T22" s="147"/>
      <c r="U22" s="142"/>
      <c r="V22" s="143"/>
      <c r="W22" s="147"/>
      <c r="X22" s="142"/>
      <c r="Y22" s="143"/>
      <c r="Z22" s="147"/>
      <c r="AA22" s="142"/>
      <c r="AB22" s="143"/>
      <c r="AC22" s="147"/>
      <c r="AD22" s="142"/>
      <c r="AE22" s="143"/>
      <c r="AF22" s="147"/>
      <c r="AG22" s="142"/>
      <c r="AH22" s="143"/>
      <c r="AI22" s="147"/>
      <c r="AJ22" s="142"/>
      <c r="AK22" s="143"/>
      <c r="AL22" s="147"/>
      <c r="AM22" s="142"/>
      <c r="AN22" s="143"/>
      <c r="AO22" s="147"/>
      <c r="AP22" s="142"/>
      <c r="AQ22" s="143"/>
      <c r="AR22" s="147"/>
      <c r="AS22" s="142"/>
      <c r="AT22" s="143"/>
      <c r="AU22" s="139"/>
      <c r="AV22" s="144"/>
      <c r="AW22" s="141"/>
    </row>
    <row r="23" spans="1:49" s="39" customFormat="1" ht="42" customHeight="1">
      <c r="A23" s="26">
        <v>12</v>
      </c>
      <c r="B23" s="133"/>
      <c r="C23" s="133"/>
      <c r="D23" s="134"/>
      <c r="E23" s="134"/>
      <c r="F23" s="134"/>
      <c r="G23" s="134"/>
      <c r="H23" s="134"/>
      <c r="I23" s="134"/>
      <c r="J23" s="135"/>
      <c r="K23" s="147"/>
      <c r="L23" s="137"/>
      <c r="M23" s="138"/>
      <c r="N23" s="147"/>
      <c r="O23" s="137"/>
      <c r="P23" s="138"/>
      <c r="Q23" s="147"/>
      <c r="R23" s="137"/>
      <c r="S23" s="138"/>
      <c r="T23" s="147"/>
      <c r="U23" s="137"/>
      <c r="V23" s="138"/>
      <c r="W23" s="147"/>
      <c r="X23" s="137"/>
      <c r="Y23" s="138"/>
      <c r="Z23" s="147"/>
      <c r="AA23" s="137"/>
      <c r="AB23" s="138"/>
      <c r="AC23" s="147"/>
      <c r="AD23" s="137"/>
      <c r="AE23" s="138"/>
      <c r="AF23" s="147"/>
      <c r="AG23" s="137"/>
      <c r="AH23" s="138"/>
      <c r="AI23" s="147"/>
      <c r="AJ23" s="137"/>
      <c r="AK23" s="138"/>
      <c r="AL23" s="147"/>
      <c r="AM23" s="137"/>
      <c r="AN23" s="138"/>
      <c r="AO23" s="147"/>
      <c r="AP23" s="137"/>
      <c r="AQ23" s="138"/>
      <c r="AR23" s="147"/>
      <c r="AS23" s="137"/>
      <c r="AT23" s="138"/>
      <c r="AU23" s="139"/>
      <c r="AV23" s="144"/>
      <c r="AW23" s="141"/>
    </row>
    <row r="24" spans="1:49" ht="42" customHeight="1">
      <c r="A24" s="26">
        <v>13</v>
      </c>
      <c r="B24" s="133"/>
      <c r="C24" s="133"/>
      <c r="D24" s="134"/>
      <c r="E24" s="134"/>
      <c r="F24" s="134"/>
      <c r="G24" s="134"/>
      <c r="H24" s="134"/>
      <c r="I24" s="134"/>
      <c r="J24" s="135"/>
      <c r="K24" s="145"/>
      <c r="L24" s="142"/>
      <c r="M24" s="143"/>
      <c r="N24" s="145"/>
      <c r="O24" s="142"/>
      <c r="P24" s="143"/>
      <c r="Q24" s="145"/>
      <c r="R24" s="142"/>
      <c r="S24" s="143"/>
      <c r="T24" s="145"/>
      <c r="U24" s="142"/>
      <c r="V24" s="143"/>
      <c r="W24" s="145"/>
      <c r="X24" s="142"/>
      <c r="Y24" s="143"/>
      <c r="Z24" s="145"/>
      <c r="AA24" s="142"/>
      <c r="AB24" s="143"/>
      <c r="AC24" s="145"/>
      <c r="AD24" s="142"/>
      <c r="AE24" s="143"/>
      <c r="AF24" s="145"/>
      <c r="AG24" s="142"/>
      <c r="AH24" s="143"/>
      <c r="AI24" s="145"/>
      <c r="AJ24" s="142"/>
      <c r="AK24" s="143"/>
      <c r="AL24" s="145"/>
      <c r="AM24" s="142"/>
      <c r="AN24" s="143"/>
      <c r="AO24" s="145"/>
      <c r="AP24" s="142"/>
      <c r="AQ24" s="143"/>
      <c r="AR24" s="145"/>
      <c r="AS24" s="142"/>
      <c r="AT24" s="143"/>
      <c r="AU24" s="139"/>
      <c r="AV24" s="144"/>
      <c r="AW24" s="141"/>
    </row>
    <row r="25" spans="1:49" ht="42" customHeight="1">
      <c r="A25" s="26">
        <v>14</v>
      </c>
      <c r="B25" s="133"/>
      <c r="C25" s="133"/>
      <c r="D25" s="134"/>
      <c r="E25" s="134"/>
      <c r="F25" s="134"/>
      <c r="G25" s="134"/>
      <c r="H25" s="134"/>
      <c r="I25" s="134"/>
      <c r="J25" s="135"/>
      <c r="K25" s="147"/>
      <c r="L25" s="137"/>
      <c r="M25" s="138"/>
      <c r="N25" s="147"/>
      <c r="O25" s="137"/>
      <c r="P25" s="138"/>
      <c r="Q25" s="147"/>
      <c r="R25" s="137"/>
      <c r="S25" s="138"/>
      <c r="T25" s="147"/>
      <c r="U25" s="137"/>
      <c r="V25" s="138"/>
      <c r="W25" s="147"/>
      <c r="X25" s="137"/>
      <c r="Y25" s="138"/>
      <c r="Z25" s="147"/>
      <c r="AA25" s="137"/>
      <c r="AB25" s="138"/>
      <c r="AC25" s="147"/>
      <c r="AD25" s="137"/>
      <c r="AE25" s="138"/>
      <c r="AF25" s="147"/>
      <c r="AG25" s="137"/>
      <c r="AH25" s="138"/>
      <c r="AI25" s="147"/>
      <c r="AJ25" s="137"/>
      <c r="AK25" s="138"/>
      <c r="AL25" s="147"/>
      <c r="AM25" s="137"/>
      <c r="AN25" s="138"/>
      <c r="AO25" s="147"/>
      <c r="AP25" s="137"/>
      <c r="AQ25" s="138"/>
      <c r="AR25" s="147"/>
      <c r="AS25" s="137"/>
      <c r="AT25" s="138"/>
      <c r="AU25" s="139"/>
      <c r="AV25" s="144"/>
      <c r="AW25" s="141"/>
    </row>
    <row r="26" spans="1:49" s="39" customFormat="1" ht="42" customHeight="1">
      <c r="A26" s="26">
        <v>15</v>
      </c>
      <c r="B26" s="133"/>
      <c r="C26" s="133"/>
      <c r="D26" s="134"/>
      <c r="E26" s="134"/>
      <c r="F26" s="134"/>
      <c r="G26" s="134"/>
      <c r="H26" s="134"/>
      <c r="I26" s="134"/>
      <c r="J26" s="135"/>
      <c r="K26" s="145"/>
      <c r="L26" s="142"/>
      <c r="M26" s="143"/>
      <c r="N26" s="145"/>
      <c r="O26" s="142"/>
      <c r="P26" s="143"/>
      <c r="Q26" s="145"/>
      <c r="R26" s="142"/>
      <c r="S26" s="143"/>
      <c r="T26" s="145"/>
      <c r="U26" s="142"/>
      <c r="V26" s="143"/>
      <c r="W26" s="145"/>
      <c r="X26" s="142"/>
      <c r="Y26" s="143"/>
      <c r="Z26" s="145"/>
      <c r="AA26" s="142"/>
      <c r="AB26" s="143"/>
      <c r="AC26" s="145"/>
      <c r="AD26" s="142"/>
      <c r="AE26" s="143"/>
      <c r="AF26" s="145"/>
      <c r="AG26" s="142"/>
      <c r="AH26" s="143"/>
      <c r="AI26" s="145"/>
      <c r="AJ26" s="142"/>
      <c r="AK26" s="143"/>
      <c r="AL26" s="145"/>
      <c r="AM26" s="142"/>
      <c r="AN26" s="143"/>
      <c r="AO26" s="145"/>
      <c r="AP26" s="142"/>
      <c r="AQ26" s="143"/>
      <c r="AR26" s="145"/>
      <c r="AS26" s="142"/>
      <c r="AT26" s="143"/>
      <c r="AU26" s="139"/>
      <c r="AV26" s="148"/>
      <c r="AW26" s="149"/>
    </row>
    <row r="27" spans="1:49" ht="42" customHeight="1">
      <c r="A27" s="26">
        <v>16</v>
      </c>
      <c r="B27" s="133"/>
      <c r="C27" s="133"/>
      <c r="D27" s="134"/>
      <c r="E27" s="134"/>
      <c r="F27" s="134"/>
      <c r="G27" s="134"/>
      <c r="H27" s="134"/>
      <c r="I27" s="134"/>
      <c r="J27" s="135"/>
      <c r="K27" s="147"/>
      <c r="L27" s="137"/>
      <c r="M27" s="138"/>
      <c r="N27" s="147"/>
      <c r="O27" s="137"/>
      <c r="P27" s="138"/>
      <c r="Q27" s="147"/>
      <c r="R27" s="137"/>
      <c r="S27" s="138"/>
      <c r="T27" s="147"/>
      <c r="U27" s="137"/>
      <c r="V27" s="138"/>
      <c r="W27" s="147"/>
      <c r="X27" s="137"/>
      <c r="Y27" s="138"/>
      <c r="Z27" s="147"/>
      <c r="AA27" s="137"/>
      <c r="AB27" s="138"/>
      <c r="AC27" s="147"/>
      <c r="AD27" s="137"/>
      <c r="AE27" s="138"/>
      <c r="AF27" s="147"/>
      <c r="AG27" s="137"/>
      <c r="AH27" s="138"/>
      <c r="AI27" s="147"/>
      <c r="AJ27" s="137"/>
      <c r="AK27" s="138"/>
      <c r="AL27" s="147"/>
      <c r="AM27" s="137"/>
      <c r="AN27" s="138"/>
      <c r="AO27" s="147"/>
      <c r="AP27" s="137"/>
      <c r="AQ27" s="138"/>
      <c r="AR27" s="147"/>
      <c r="AS27" s="137"/>
      <c r="AT27" s="138"/>
      <c r="AU27" s="139"/>
      <c r="AV27" s="148"/>
      <c r="AW27" s="149"/>
    </row>
    <row r="28" spans="1:49" ht="42" customHeight="1">
      <c r="A28" s="26">
        <v>17</v>
      </c>
      <c r="B28" s="133"/>
      <c r="C28" s="133"/>
      <c r="D28" s="134"/>
      <c r="E28" s="134"/>
      <c r="F28" s="134"/>
      <c r="G28" s="134"/>
      <c r="H28" s="134"/>
      <c r="I28" s="134"/>
      <c r="J28" s="135"/>
      <c r="K28" s="147"/>
      <c r="L28" s="142"/>
      <c r="M28" s="143"/>
      <c r="N28" s="147"/>
      <c r="O28" s="142"/>
      <c r="P28" s="143"/>
      <c r="Q28" s="147"/>
      <c r="R28" s="142"/>
      <c r="S28" s="143"/>
      <c r="T28" s="147"/>
      <c r="U28" s="142"/>
      <c r="V28" s="143"/>
      <c r="W28" s="147"/>
      <c r="X28" s="142"/>
      <c r="Y28" s="143"/>
      <c r="Z28" s="147"/>
      <c r="AA28" s="142"/>
      <c r="AB28" s="143"/>
      <c r="AC28" s="147"/>
      <c r="AD28" s="142"/>
      <c r="AE28" s="143"/>
      <c r="AF28" s="147"/>
      <c r="AG28" s="142"/>
      <c r="AH28" s="143"/>
      <c r="AI28" s="147"/>
      <c r="AJ28" s="142"/>
      <c r="AK28" s="143"/>
      <c r="AL28" s="147"/>
      <c r="AM28" s="142"/>
      <c r="AN28" s="143"/>
      <c r="AO28" s="147"/>
      <c r="AP28" s="142"/>
      <c r="AQ28" s="143"/>
      <c r="AR28" s="147"/>
      <c r="AS28" s="142"/>
      <c r="AT28" s="143"/>
      <c r="AU28" s="139"/>
      <c r="AV28" s="148"/>
      <c r="AW28" s="149"/>
    </row>
    <row r="29" spans="1:49" ht="42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52"/>
      <c r="K29" s="153"/>
      <c r="L29" s="107"/>
      <c r="M29" s="154"/>
      <c r="N29" s="153"/>
      <c r="O29" s="107"/>
      <c r="P29" s="154"/>
      <c r="Q29" s="153"/>
      <c r="R29" s="107"/>
      <c r="S29" s="154"/>
      <c r="T29" s="153"/>
      <c r="U29" s="107"/>
      <c r="V29" s="154"/>
      <c r="W29" s="153"/>
      <c r="X29" s="107"/>
      <c r="Y29" s="154"/>
      <c r="Z29" s="153"/>
      <c r="AA29" s="107"/>
      <c r="AB29" s="154"/>
      <c r="AC29" s="153"/>
      <c r="AD29" s="107"/>
      <c r="AE29" s="154"/>
      <c r="AF29" s="153"/>
      <c r="AG29" s="107"/>
      <c r="AH29" s="154"/>
      <c r="AI29" s="153"/>
      <c r="AJ29" s="107"/>
      <c r="AK29" s="154"/>
      <c r="AL29" s="153"/>
      <c r="AM29" s="107"/>
      <c r="AN29" s="154"/>
      <c r="AO29" s="153"/>
      <c r="AP29" s="107"/>
      <c r="AQ29" s="154"/>
      <c r="AR29" s="153"/>
      <c r="AS29" s="107"/>
      <c r="AT29" s="154"/>
      <c r="AU29" s="155"/>
      <c r="AV29" s="156"/>
      <c r="AW29" s="157"/>
    </row>
    <row r="30" spans="1:50" s="4" customFormat="1" ht="16.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2"/>
      <c r="AV30" s="63"/>
      <c r="AW30" s="64"/>
      <c r="AX30" s="65"/>
    </row>
    <row r="31" spans="1:50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430" t="s">
        <v>27</v>
      </c>
      <c r="AW31" s="430"/>
      <c r="AX31" s="65"/>
    </row>
    <row r="32" spans="1:50" s="4" customFormat="1" ht="19.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430"/>
      <c r="AW32" s="430"/>
      <c r="AX32" s="65"/>
    </row>
    <row r="33" spans="1:50" s="4" customFormat="1" ht="19.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430" t="s">
        <v>27</v>
      </c>
      <c r="AW33" s="430"/>
      <c r="AX33" s="65"/>
    </row>
    <row r="34" spans="1:50" s="4" customFormat="1" ht="19.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57"/>
      <c r="AW34" s="64"/>
      <c r="AX34" s="65"/>
    </row>
    <row r="35" spans="1:50" s="4" customFormat="1" ht="19.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430" t="s">
        <v>27</v>
      </c>
      <c r="AW35" s="430"/>
      <c r="AX35" s="65"/>
    </row>
    <row r="36" spans="1:50" s="4" customFormat="1" ht="19.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57"/>
      <c r="AW36" s="64" t="s">
        <v>30</v>
      </c>
      <c r="AX36" s="65"/>
    </row>
    <row r="37" spans="1:50" s="4" customFormat="1" ht="19.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57"/>
      <c r="AW37" s="70" t="s">
        <v>0</v>
      </c>
      <c r="AX37" s="65"/>
    </row>
  </sheetData>
  <sheetProtection/>
  <mergeCells count="41">
    <mergeCell ref="A36:B36"/>
    <mergeCell ref="D10:D11"/>
    <mergeCell ref="A34:C34"/>
    <mergeCell ref="A35:C35"/>
    <mergeCell ref="G9:AV9"/>
    <mergeCell ref="F10:F11"/>
    <mergeCell ref="G10:G11"/>
    <mergeCell ref="AI10:AK10"/>
    <mergeCell ref="T10:V10"/>
    <mergeCell ref="A33:C33"/>
    <mergeCell ref="AV33:AW33"/>
    <mergeCell ref="A10:A11"/>
    <mergeCell ref="AO10:AQ10"/>
    <mergeCell ref="E10:E11"/>
    <mergeCell ref="G3:AE3"/>
    <mergeCell ref="B10:B11"/>
    <mergeCell ref="A2:D2"/>
    <mergeCell ref="D5:AU5"/>
    <mergeCell ref="A7:E7"/>
    <mergeCell ref="G7:AV7"/>
    <mergeCell ref="A8:E8"/>
    <mergeCell ref="AV35:AW35"/>
    <mergeCell ref="K10:M10"/>
    <mergeCell ref="G8:AV8"/>
    <mergeCell ref="H10:H11"/>
    <mergeCell ref="I10:I11"/>
    <mergeCell ref="A9:E9"/>
    <mergeCell ref="AL10:AN10"/>
    <mergeCell ref="Z10:AB10"/>
    <mergeCell ref="N10:P10"/>
    <mergeCell ref="Q10:S10"/>
    <mergeCell ref="AV32:AW32"/>
    <mergeCell ref="W10:Y10"/>
    <mergeCell ref="A37:B37"/>
    <mergeCell ref="AR10:AT10"/>
    <mergeCell ref="AV10:AV11"/>
    <mergeCell ref="AW10:AW11"/>
    <mergeCell ref="AV31:AW31"/>
    <mergeCell ref="J10:J11"/>
    <mergeCell ref="AC10:AE10"/>
    <mergeCell ref="AF10:AH1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X37"/>
  <sheetViews>
    <sheetView view="pageBreakPreview" zoomScale="96" zoomScaleSheetLayoutView="96" zoomScalePageLayoutView="0" workbookViewId="0" topLeftCell="A1">
      <selection activeCell="T2" sqref="T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3.8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46" width="3.125" style="46" customWidth="1"/>
    <col min="47" max="47" width="7.625" style="72" customWidth="1"/>
    <col min="48" max="48" width="7.625" style="46" customWidth="1"/>
    <col min="49" max="49" width="21.875" style="46" customWidth="1"/>
    <col min="50" max="16384" width="9.125" style="46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78.75" customHeight="1">
      <c r="A2" s="446" t="s">
        <v>185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501" t="s">
        <v>190</v>
      </c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8.2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18" t="s">
        <v>5</v>
      </c>
    </row>
    <row r="8" spans="1:50" s="22" customFormat="1" ht="21" customHeight="1" thickBot="1">
      <c r="A8" s="442" t="s">
        <v>49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20" t="s">
        <v>47</v>
      </c>
      <c r="AX8" s="21"/>
    </row>
    <row r="9" spans="1:5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20" t="s">
        <v>6</v>
      </c>
      <c r="AX9" s="21"/>
    </row>
    <row r="10" spans="1:4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99" t="s">
        <v>18</v>
      </c>
      <c r="K10" s="495"/>
      <c r="L10" s="496"/>
      <c r="M10" s="497"/>
      <c r="N10" s="495"/>
      <c r="O10" s="496"/>
      <c r="P10" s="497"/>
      <c r="Q10" s="495"/>
      <c r="R10" s="496"/>
      <c r="S10" s="497"/>
      <c r="T10" s="495"/>
      <c r="U10" s="496"/>
      <c r="V10" s="497"/>
      <c r="W10" s="495"/>
      <c r="X10" s="496"/>
      <c r="Y10" s="497"/>
      <c r="Z10" s="495"/>
      <c r="AA10" s="496"/>
      <c r="AB10" s="497"/>
      <c r="AC10" s="495"/>
      <c r="AD10" s="496"/>
      <c r="AE10" s="497"/>
      <c r="AF10" s="495"/>
      <c r="AG10" s="496"/>
      <c r="AH10" s="497"/>
      <c r="AI10" s="495"/>
      <c r="AJ10" s="496"/>
      <c r="AK10" s="497"/>
      <c r="AL10" s="495"/>
      <c r="AM10" s="496"/>
      <c r="AN10" s="497"/>
      <c r="AO10" s="495"/>
      <c r="AP10" s="496"/>
      <c r="AQ10" s="497"/>
      <c r="AR10" s="495"/>
      <c r="AS10" s="496"/>
      <c r="AT10" s="497"/>
      <c r="AU10" s="118" t="s">
        <v>37</v>
      </c>
      <c r="AV10" s="487" t="s">
        <v>38</v>
      </c>
      <c r="AW10" s="432" t="s">
        <v>21</v>
      </c>
    </row>
    <row r="11" spans="1:4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21">
        <v>1</v>
      </c>
      <c r="L11" s="120">
        <v>2</v>
      </c>
      <c r="M11" s="122">
        <v>3</v>
      </c>
      <c r="N11" s="121">
        <v>1</v>
      </c>
      <c r="O11" s="120">
        <v>2</v>
      </c>
      <c r="P11" s="122">
        <v>3</v>
      </c>
      <c r="Q11" s="121">
        <v>1</v>
      </c>
      <c r="R11" s="120">
        <v>2</v>
      </c>
      <c r="S11" s="122">
        <v>3</v>
      </c>
      <c r="T11" s="121">
        <v>1</v>
      </c>
      <c r="U11" s="120">
        <v>2</v>
      </c>
      <c r="V11" s="122">
        <v>3</v>
      </c>
      <c r="W11" s="121">
        <v>1</v>
      </c>
      <c r="X11" s="120">
        <v>2</v>
      </c>
      <c r="Y11" s="122">
        <v>3</v>
      </c>
      <c r="Z11" s="121">
        <v>1</v>
      </c>
      <c r="AA11" s="120">
        <v>2</v>
      </c>
      <c r="AB11" s="122">
        <v>3</v>
      </c>
      <c r="AC11" s="121">
        <v>1</v>
      </c>
      <c r="AD11" s="120">
        <v>2</v>
      </c>
      <c r="AE11" s="122">
        <v>3</v>
      </c>
      <c r="AF11" s="121">
        <v>1</v>
      </c>
      <c r="AG11" s="120">
        <v>2</v>
      </c>
      <c r="AH11" s="122">
        <v>3</v>
      </c>
      <c r="AI11" s="121">
        <v>1</v>
      </c>
      <c r="AJ11" s="120">
        <v>2</v>
      </c>
      <c r="AK11" s="122">
        <v>3</v>
      </c>
      <c r="AL11" s="121">
        <v>1</v>
      </c>
      <c r="AM11" s="120">
        <v>2</v>
      </c>
      <c r="AN11" s="122">
        <v>3</v>
      </c>
      <c r="AO11" s="121">
        <v>1</v>
      </c>
      <c r="AP11" s="120">
        <v>2</v>
      </c>
      <c r="AQ11" s="122">
        <v>3</v>
      </c>
      <c r="AR11" s="121">
        <v>1</v>
      </c>
      <c r="AS11" s="120">
        <v>2</v>
      </c>
      <c r="AT11" s="122">
        <v>3</v>
      </c>
      <c r="AU11" s="123" t="s">
        <v>20</v>
      </c>
      <c r="AV11" s="498"/>
      <c r="AW11" s="433"/>
    </row>
    <row r="12" spans="1:49" s="34" customFormat="1" ht="42" customHeight="1">
      <c r="A12" s="124">
        <v>1</v>
      </c>
      <c r="B12" s="125"/>
      <c r="C12" s="125"/>
      <c r="D12" s="161"/>
      <c r="E12" s="161"/>
      <c r="F12" s="161"/>
      <c r="G12" s="161"/>
      <c r="H12" s="161"/>
      <c r="I12" s="161"/>
      <c r="J12" s="162"/>
      <c r="K12" s="128"/>
      <c r="L12" s="103"/>
      <c r="M12" s="129"/>
      <c r="N12" s="128"/>
      <c r="O12" s="103"/>
      <c r="P12" s="129"/>
      <c r="Q12" s="128"/>
      <c r="R12" s="103"/>
      <c r="S12" s="129"/>
      <c r="T12" s="128"/>
      <c r="U12" s="103"/>
      <c r="V12" s="129"/>
      <c r="W12" s="128"/>
      <c r="X12" s="103"/>
      <c r="Y12" s="129"/>
      <c r="Z12" s="128"/>
      <c r="AA12" s="103"/>
      <c r="AB12" s="129"/>
      <c r="AC12" s="128"/>
      <c r="AD12" s="103"/>
      <c r="AE12" s="129"/>
      <c r="AF12" s="128"/>
      <c r="AG12" s="103"/>
      <c r="AH12" s="129"/>
      <c r="AI12" s="128"/>
      <c r="AJ12" s="103"/>
      <c r="AK12" s="129"/>
      <c r="AL12" s="128"/>
      <c r="AM12" s="103"/>
      <c r="AN12" s="129"/>
      <c r="AO12" s="128"/>
      <c r="AP12" s="103"/>
      <c r="AQ12" s="129"/>
      <c r="AR12" s="128"/>
      <c r="AS12" s="103"/>
      <c r="AT12" s="129"/>
      <c r="AU12" s="130"/>
      <c r="AV12" s="131"/>
      <c r="AW12" s="132"/>
    </row>
    <row r="13" spans="1:49" s="34" customFormat="1" ht="42" customHeight="1">
      <c r="A13" s="26">
        <v>2</v>
      </c>
      <c r="B13" s="133"/>
      <c r="C13" s="133"/>
      <c r="D13" s="134"/>
      <c r="E13" s="134"/>
      <c r="F13" s="134"/>
      <c r="G13" s="134"/>
      <c r="H13" s="134"/>
      <c r="I13" s="134"/>
      <c r="J13" s="135"/>
      <c r="K13" s="136"/>
      <c r="L13" s="137"/>
      <c r="M13" s="138"/>
      <c r="N13" s="136"/>
      <c r="O13" s="137"/>
      <c r="P13" s="138"/>
      <c r="Q13" s="136"/>
      <c r="R13" s="137"/>
      <c r="S13" s="138"/>
      <c r="T13" s="136"/>
      <c r="U13" s="137"/>
      <c r="V13" s="138"/>
      <c r="W13" s="136"/>
      <c r="X13" s="137"/>
      <c r="Y13" s="138"/>
      <c r="Z13" s="136"/>
      <c r="AA13" s="137"/>
      <c r="AB13" s="138"/>
      <c r="AC13" s="136"/>
      <c r="AD13" s="137"/>
      <c r="AE13" s="138"/>
      <c r="AF13" s="136"/>
      <c r="AG13" s="137"/>
      <c r="AH13" s="138"/>
      <c r="AI13" s="136"/>
      <c r="AJ13" s="137"/>
      <c r="AK13" s="138"/>
      <c r="AL13" s="136"/>
      <c r="AM13" s="137"/>
      <c r="AN13" s="138"/>
      <c r="AO13" s="136"/>
      <c r="AP13" s="137"/>
      <c r="AQ13" s="138"/>
      <c r="AR13" s="136"/>
      <c r="AS13" s="137"/>
      <c r="AT13" s="138"/>
      <c r="AU13" s="139"/>
      <c r="AV13" s="140"/>
      <c r="AW13" s="141"/>
    </row>
    <row r="14" spans="1:49" s="39" customFormat="1" ht="42" customHeight="1">
      <c r="A14" s="26">
        <v>3</v>
      </c>
      <c r="B14" s="133"/>
      <c r="C14" s="133"/>
      <c r="D14" s="134"/>
      <c r="E14" s="134"/>
      <c r="F14" s="134"/>
      <c r="G14" s="134"/>
      <c r="H14" s="134"/>
      <c r="I14" s="134"/>
      <c r="J14" s="135"/>
      <c r="K14" s="136"/>
      <c r="L14" s="142"/>
      <c r="M14" s="143"/>
      <c r="N14" s="136"/>
      <c r="O14" s="142"/>
      <c r="P14" s="143"/>
      <c r="Q14" s="136"/>
      <c r="R14" s="142"/>
      <c r="S14" s="143"/>
      <c r="T14" s="136"/>
      <c r="U14" s="142"/>
      <c r="V14" s="143"/>
      <c r="W14" s="136"/>
      <c r="X14" s="142"/>
      <c r="Y14" s="143"/>
      <c r="Z14" s="136"/>
      <c r="AA14" s="142"/>
      <c r="AB14" s="143"/>
      <c r="AC14" s="136"/>
      <c r="AD14" s="142"/>
      <c r="AE14" s="143"/>
      <c r="AF14" s="136"/>
      <c r="AG14" s="142"/>
      <c r="AH14" s="143"/>
      <c r="AI14" s="136"/>
      <c r="AJ14" s="142"/>
      <c r="AK14" s="143"/>
      <c r="AL14" s="136"/>
      <c r="AM14" s="142"/>
      <c r="AN14" s="143"/>
      <c r="AO14" s="136"/>
      <c r="AP14" s="142"/>
      <c r="AQ14" s="143"/>
      <c r="AR14" s="136"/>
      <c r="AS14" s="142"/>
      <c r="AT14" s="143"/>
      <c r="AU14" s="139"/>
      <c r="AV14" s="144"/>
      <c r="AW14" s="141"/>
    </row>
    <row r="15" spans="1:49" s="39" customFormat="1" ht="42" customHeight="1">
      <c r="A15" s="26">
        <v>4</v>
      </c>
      <c r="B15" s="133"/>
      <c r="C15" s="133"/>
      <c r="D15" s="134"/>
      <c r="E15" s="134"/>
      <c r="F15" s="134"/>
      <c r="G15" s="134"/>
      <c r="H15" s="134"/>
      <c r="I15" s="134"/>
      <c r="J15" s="135"/>
      <c r="K15" s="145"/>
      <c r="L15" s="137"/>
      <c r="M15" s="138"/>
      <c r="N15" s="145"/>
      <c r="O15" s="137"/>
      <c r="P15" s="138"/>
      <c r="Q15" s="145"/>
      <c r="R15" s="137"/>
      <c r="S15" s="138"/>
      <c r="T15" s="145"/>
      <c r="U15" s="137"/>
      <c r="V15" s="138"/>
      <c r="W15" s="145"/>
      <c r="X15" s="137"/>
      <c r="Y15" s="138"/>
      <c r="Z15" s="145"/>
      <c r="AA15" s="137"/>
      <c r="AB15" s="138"/>
      <c r="AC15" s="145"/>
      <c r="AD15" s="137"/>
      <c r="AE15" s="138"/>
      <c r="AF15" s="145"/>
      <c r="AG15" s="137"/>
      <c r="AH15" s="138"/>
      <c r="AI15" s="145"/>
      <c r="AJ15" s="137"/>
      <c r="AK15" s="138"/>
      <c r="AL15" s="145"/>
      <c r="AM15" s="137"/>
      <c r="AN15" s="138"/>
      <c r="AO15" s="145"/>
      <c r="AP15" s="137"/>
      <c r="AQ15" s="138"/>
      <c r="AR15" s="145"/>
      <c r="AS15" s="137"/>
      <c r="AT15" s="138"/>
      <c r="AU15" s="139"/>
      <c r="AV15" s="144"/>
      <c r="AW15" s="141"/>
    </row>
    <row r="16" spans="1:49" s="39" customFormat="1" ht="42" customHeight="1">
      <c r="A16" s="26">
        <v>5</v>
      </c>
      <c r="B16" s="133"/>
      <c r="C16" s="133"/>
      <c r="D16" s="134"/>
      <c r="E16" s="134"/>
      <c r="F16" s="134"/>
      <c r="G16" s="134"/>
      <c r="H16" s="134"/>
      <c r="I16" s="134"/>
      <c r="J16" s="135"/>
      <c r="K16" s="145"/>
      <c r="L16" s="142"/>
      <c r="M16" s="143"/>
      <c r="N16" s="145"/>
      <c r="O16" s="142"/>
      <c r="P16" s="143"/>
      <c r="Q16" s="145"/>
      <c r="R16" s="142"/>
      <c r="S16" s="143"/>
      <c r="T16" s="145"/>
      <c r="U16" s="142"/>
      <c r="V16" s="143"/>
      <c r="W16" s="145"/>
      <c r="X16" s="142"/>
      <c r="Y16" s="143"/>
      <c r="Z16" s="145"/>
      <c r="AA16" s="142"/>
      <c r="AB16" s="143"/>
      <c r="AC16" s="145"/>
      <c r="AD16" s="142"/>
      <c r="AE16" s="143"/>
      <c r="AF16" s="145"/>
      <c r="AG16" s="142"/>
      <c r="AH16" s="143"/>
      <c r="AI16" s="145"/>
      <c r="AJ16" s="142"/>
      <c r="AK16" s="143"/>
      <c r="AL16" s="145"/>
      <c r="AM16" s="142"/>
      <c r="AN16" s="143"/>
      <c r="AO16" s="145"/>
      <c r="AP16" s="142"/>
      <c r="AQ16" s="143"/>
      <c r="AR16" s="145"/>
      <c r="AS16" s="142"/>
      <c r="AT16" s="143"/>
      <c r="AU16" s="139"/>
      <c r="AV16" s="140"/>
      <c r="AW16" s="146"/>
    </row>
    <row r="17" spans="1:49" s="39" customFormat="1" ht="42" customHeight="1">
      <c r="A17" s="26">
        <v>6</v>
      </c>
      <c r="B17" s="133"/>
      <c r="C17" s="133"/>
      <c r="D17" s="134"/>
      <c r="E17" s="134"/>
      <c r="F17" s="134"/>
      <c r="G17" s="134"/>
      <c r="H17" s="134"/>
      <c r="I17" s="134"/>
      <c r="J17" s="135"/>
      <c r="K17" s="145"/>
      <c r="L17" s="137"/>
      <c r="M17" s="138"/>
      <c r="N17" s="145"/>
      <c r="O17" s="137"/>
      <c r="P17" s="138"/>
      <c r="Q17" s="145"/>
      <c r="R17" s="137"/>
      <c r="S17" s="138"/>
      <c r="T17" s="145"/>
      <c r="U17" s="137"/>
      <c r="V17" s="138"/>
      <c r="W17" s="145"/>
      <c r="X17" s="137"/>
      <c r="Y17" s="138"/>
      <c r="Z17" s="145"/>
      <c r="AA17" s="137"/>
      <c r="AB17" s="138"/>
      <c r="AC17" s="145"/>
      <c r="AD17" s="137"/>
      <c r="AE17" s="138"/>
      <c r="AF17" s="145"/>
      <c r="AG17" s="137"/>
      <c r="AH17" s="138"/>
      <c r="AI17" s="145"/>
      <c r="AJ17" s="137"/>
      <c r="AK17" s="138"/>
      <c r="AL17" s="145"/>
      <c r="AM17" s="137"/>
      <c r="AN17" s="138"/>
      <c r="AO17" s="145"/>
      <c r="AP17" s="137"/>
      <c r="AQ17" s="138"/>
      <c r="AR17" s="145"/>
      <c r="AS17" s="137"/>
      <c r="AT17" s="138"/>
      <c r="AU17" s="139"/>
      <c r="AV17" s="140"/>
      <c r="AW17" s="146"/>
    </row>
    <row r="18" spans="1:49" ht="42" customHeight="1">
      <c r="A18" s="26">
        <v>7</v>
      </c>
      <c r="B18" s="133"/>
      <c r="C18" s="133"/>
      <c r="D18" s="134"/>
      <c r="E18" s="134"/>
      <c r="F18" s="134"/>
      <c r="G18" s="134"/>
      <c r="H18" s="134"/>
      <c r="I18" s="134"/>
      <c r="J18" s="135"/>
      <c r="K18" s="145"/>
      <c r="L18" s="142"/>
      <c r="M18" s="143"/>
      <c r="N18" s="145"/>
      <c r="O18" s="142"/>
      <c r="P18" s="143"/>
      <c r="Q18" s="145"/>
      <c r="R18" s="142"/>
      <c r="S18" s="143"/>
      <c r="T18" s="145"/>
      <c r="U18" s="142"/>
      <c r="V18" s="143"/>
      <c r="W18" s="145"/>
      <c r="X18" s="142"/>
      <c r="Y18" s="143"/>
      <c r="Z18" s="145"/>
      <c r="AA18" s="142"/>
      <c r="AB18" s="143"/>
      <c r="AC18" s="145"/>
      <c r="AD18" s="142"/>
      <c r="AE18" s="143"/>
      <c r="AF18" s="145"/>
      <c r="AG18" s="142"/>
      <c r="AH18" s="143"/>
      <c r="AI18" s="145"/>
      <c r="AJ18" s="142"/>
      <c r="AK18" s="143"/>
      <c r="AL18" s="145"/>
      <c r="AM18" s="142"/>
      <c r="AN18" s="143"/>
      <c r="AO18" s="145"/>
      <c r="AP18" s="142"/>
      <c r="AQ18" s="143"/>
      <c r="AR18" s="145"/>
      <c r="AS18" s="142"/>
      <c r="AT18" s="143"/>
      <c r="AU18" s="139"/>
      <c r="AV18" s="140"/>
      <c r="AW18" s="146"/>
    </row>
    <row r="19" spans="1:49" s="34" customFormat="1" ht="42" customHeight="1">
      <c r="A19" s="26">
        <v>8</v>
      </c>
      <c r="B19" s="133"/>
      <c r="C19" s="133"/>
      <c r="D19" s="134"/>
      <c r="E19" s="134"/>
      <c r="F19" s="134"/>
      <c r="G19" s="134"/>
      <c r="H19" s="134"/>
      <c r="I19" s="134"/>
      <c r="J19" s="135"/>
      <c r="K19" s="147"/>
      <c r="L19" s="137"/>
      <c r="M19" s="138"/>
      <c r="N19" s="147"/>
      <c r="O19" s="137"/>
      <c r="P19" s="138"/>
      <c r="Q19" s="147"/>
      <c r="R19" s="137"/>
      <c r="S19" s="138"/>
      <c r="T19" s="147"/>
      <c r="U19" s="137"/>
      <c r="V19" s="138"/>
      <c r="W19" s="147"/>
      <c r="X19" s="137"/>
      <c r="Y19" s="138"/>
      <c r="Z19" s="147"/>
      <c r="AA19" s="137"/>
      <c r="AB19" s="138"/>
      <c r="AC19" s="147"/>
      <c r="AD19" s="137"/>
      <c r="AE19" s="138"/>
      <c r="AF19" s="147"/>
      <c r="AG19" s="137"/>
      <c r="AH19" s="138"/>
      <c r="AI19" s="147"/>
      <c r="AJ19" s="137"/>
      <c r="AK19" s="138"/>
      <c r="AL19" s="147"/>
      <c r="AM19" s="137"/>
      <c r="AN19" s="138"/>
      <c r="AO19" s="147"/>
      <c r="AP19" s="137"/>
      <c r="AQ19" s="138"/>
      <c r="AR19" s="147"/>
      <c r="AS19" s="137"/>
      <c r="AT19" s="138"/>
      <c r="AU19" s="139"/>
      <c r="AV19" s="140"/>
      <c r="AW19" s="146"/>
    </row>
    <row r="20" spans="1:49" s="34" customFormat="1" ht="42" customHeight="1">
      <c r="A20" s="26">
        <v>9</v>
      </c>
      <c r="B20" s="133"/>
      <c r="C20" s="133"/>
      <c r="D20" s="134"/>
      <c r="E20" s="134"/>
      <c r="F20" s="134"/>
      <c r="G20" s="134"/>
      <c r="H20" s="134"/>
      <c r="I20" s="134"/>
      <c r="J20" s="135"/>
      <c r="K20" s="145"/>
      <c r="L20" s="142"/>
      <c r="M20" s="143"/>
      <c r="N20" s="145"/>
      <c r="O20" s="142"/>
      <c r="P20" s="143"/>
      <c r="Q20" s="145"/>
      <c r="R20" s="142"/>
      <c r="S20" s="143"/>
      <c r="T20" s="145"/>
      <c r="U20" s="142"/>
      <c r="V20" s="143"/>
      <c r="W20" s="145"/>
      <c r="X20" s="142"/>
      <c r="Y20" s="143"/>
      <c r="Z20" s="145"/>
      <c r="AA20" s="142"/>
      <c r="AB20" s="143"/>
      <c r="AC20" s="145"/>
      <c r="AD20" s="142"/>
      <c r="AE20" s="143"/>
      <c r="AF20" s="145"/>
      <c r="AG20" s="142"/>
      <c r="AH20" s="143"/>
      <c r="AI20" s="145"/>
      <c r="AJ20" s="142"/>
      <c r="AK20" s="143"/>
      <c r="AL20" s="145"/>
      <c r="AM20" s="142"/>
      <c r="AN20" s="143"/>
      <c r="AO20" s="145"/>
      <c r="AP20" s="142"/>
      <c r="AQ20" s="143"/>
      <c r="AR20" s="145"/>
      <c r="AS20" s="142"/>
      <c r="AT20" s="143"/>
      <c r="AU20" s="139"/>
      <c r="AV20" s="144"/>
      <c r="AW20" s="141"/>
    </row>
    <row r="21" spans="1:49" s="34" customFormat="1" ht="42" customHeight="1">
      <c r="A21" s="26">
        <v>10</v>
      </c>
      <c r="B21" s="133"/>
      <c r="C21" s="133"/>
      <c r="D21" s="134"/>
      <c r="E21" s="134"/>
      <c r="F21" s="134"/>
      <c r="G21" s="134"/>
      <c r="H21" s="134"/>
      <c r="I21" s="134"/>
      <c r="J21" s="135"/>
      <c r="K21" s="147"/>
      <c r="L21" s="137"/>
      <c r="M21" s="138"/>
      <c r="N21" s="147"/>
      <c r="O21" s="137"/>
      <c r="P21" s="138"/>
      <c r="Q21" s="147"/>
      <c r="R21" s="137"/>
      <c r="S21" s="138"/>
      <c r="T21" s="147"/>
      <c r="U21" s="137"/>
      <c r="V21" s="138"/>
      <c r="W21" s="147"/>
      <c r="X21" s="137"/>
      <c r="Y21" s="138"/>
      <c r="Z21" s="147"/>
      <c r="AA21" s="137"/>
      <c r="AB21" s="138"/>
      <c r="AC21" s="147"/>
      <c r="AD21" s="137"/>
      <c r="AE21" s="138"/>
      <c r="AF21" s="147"/>
      <c r="AG21" s="137"/>
      <c r="AH21" s="138"/>
      <c r="AI21" s="147"/>
      <c r="AJ21" s="137"/>
      <c r="AK21" s="138"/>
      <c r="AL21" s="147"/>
      <c r="AM21" s="137"/>
      <c r="AN21" s="138"/>
      <c r="AO21" s="147"/>
      <c r="AP21" s="137"/>
      <c r="AQ21" s="138"/>
      <c r="AR21" s="147"/>
      <c r="AS21" s="137"/>
      <c r="AT21" s="138"/>
      <c r="AU21" s="139"/>
      <c r="AV21" s="144"/>
      <c r="AW21" s="141"/>
    </row>
    <row r="22" spans="1:49" s="34" customFormat="1" ht="42" customHeight="1">
      <c r="A22" s="26">
        <v>11</v>
      </c>
      <c r="B22" s="133"/>
      <c r="C22" s="133"/>
      <c r="D22" s="134"/>
      <c r="E22" s="134"/>
      <c r="F22" s="134"/>
      <c r="G22" s="134"/>
      <c r="H22" s="134"/>
      <c r="I22" s="134"/>
      <c r="J22" s="135"/>
      <c r="K22" s="147"/>
      <c r="L22" s="142"/>
      <c r="M22" s="143"/>
      <c r="N22" s="147"/>
      <c r="O22" s="142"/>
      <c r="P22" s="143"/>
      <c r="Q22" s="147"/>
      <c r="R22" s="142"/>
      <c r="S22" s="143"/>
      <c r="T22" s="147"/>
      <c r="U22" s="142"/>
      <c r="V22" s="143"/>
      <c r="W22" s="147"/>
      <c r="X22" s="142"/>
      <c r="Y22" s="143"/>
      <c r="Z22" s="147"/>
      <c r="AA22" s="142"/>
      <c r="AB22" s="143"/>
      <c r="AC22" s="147"/>
      <c r="AD22" s="142"/>
      <c r="AE22" s="143"/>
      <c r="AF22" s="147"/>
      <c r="AG22" s="142"/>
      <c r="AH22" s="143"/>
      <c r="AI22" s="147"/>
      <c r="AJ22" s="142"/>
      <c r="AK22" s="143"/>
      <c r="AL22" s="147"/>
      <c r="AM22" s="142"/>
      <c r="AN22" s="143"/>
      <c r="AO22" s="147"/>
      <c r="AP22" s="142"/>
      <c r="AQ22" s="143"/>
      <c r="AR22" s="147"/>
      <c r="AS22" s="142"/>
      <c r="AT22" s="143"/>
      <c r="AU22" s="139"/>
      <c r="AV22" s="144"/>
      <c r="AW22" s="141"/>
    </row>
    <row r="23" spans="1:49" s="39" customFormat="1" ht="42" customHeight="1">
      <c r="A23" s="26">
        <v>12</v>
      </c>
      <c r="B23" s="133"/>
      <c r="C23" s="133"/>
      <c r="D23" s="134"/>
      <c r="E23" s="134"/>
      <c r="F23" s="134"/>
      <c r="G23" s="134"/>
      <c r="H23" s="134"/>
      <c r="I23" s="134"/>
      <c r="J23" s="135"/>
      <c r="K23" s="147"/>
      <c r="L23" s="137"/>
      <c r="M23" s="138"/>
      <c r="N23" s="147"/>
      <c r="O23" s="137"/>
      <c r="P23" s="138"/>
      <c r="Q23" s="147"/>
      <c r="R23" s="137"/>
      <c r="S23" s="138"/>
      <c r="T23" s="147"/>
      <c r="U23" s="137"/>
      <c r="V23" s="138"/>
      <c r="W23" s="147"/>
      <c r="X23" s="137"/>
      <c r="Y23" s="138"/>
      <c r="Z23" s="147"/>
      <c r="AA23" s="137"/>
      <c r="AB23" s="138"/>
      <c r="AC23" s="147"/>
      <c r="AD23" s="137"/>
      <c r="AE23" s="138"/>
      <c r="AF23" s="147"/>
      <c r="AG23" s="137"/>
      <c r="AH23" s="138"/>
      <c r="AI23" s="147"/>
      <c r="AJ23" s="137"/>
      <c r="AK23" s="138"/>
      <c r="AL23" s="147"/>
      <c r="AM23" s="137"/>
      <c r="AN23" s="138"/>
      <c r="AO23" s="147"/>
      <c r="AP23" s="137"/>
      <c r="AQ23" s="138"/>
      <c r="AR23" s="147"/>
      <c r="AS23" s="137"/>
      <c r="AT23" s="138"/>
      <c r="AU23" s="139"/>
      <c r="AV23" s="144"/>
      <c r="AW23" s="141"/>
    </row>
    <row r="24" spans="1:49" ht="42" customHeight="1">
      <c r="A24" s="26">
        <v>13</v>
      </c>
      <c r="B24" s="133"/>
      <c r="C24" s="133"/>
      <c r="D24" s="134"/>
      <c r="E24" s="134"/>
      <c r="F24" s="134"/>
      <c r="G24" s="134"/>
      <c r="H24" s="134"/>
      <c r="I24" s="134"/>
      <c r="J24" s="135"/>
      <c r="K24" s="145"/>
      <c r="L24" s="142"/>
      <c r="M24" s="143"/>
      <c r="N24" s="145"/>
      <c r="O24" s="142"/>
      <c r="P24" s="143"/>
      <c r="Q24" s="145"/>
      <c r="R24" s="142"/>
      <c r="S24" s="143"/>
      <c r="T24" s="145"/>
      <c r="U24" s="142"/>
      <c r="V24" s="143"/>
      <c r="W24" s="145"/>
      <c r="X24" s="142"/>
      <c r="Y24" s="143"/>
      <c r="Z24" s="145"/>
      <c r="AA24" s="142"/>
      <c r="AB24" s="143"/>
      <c r="AC24" s="145"/>
      <c r="AD24" s="142"/>
      <c r="AE24" s="143"/>
      <c r="AF24" s="145"/>
      <c r="AG24" s="142"/>
      <c r="AH24" s="143"/>
      <c r="AI24" s="145"/>
      <c r="AJ24" s="142"/>
      <c r="AK24" s="143"/>
      <c r="AL24" s="145"/>
      <c r="AM24" s="142"/>
      <c r="AN24" s="143"/>
      <c r="AO24" s="145"/>
      <c r="AP24" s="142"/>
      <c r="AQ24" s="143"/>
      <c r="AR24" s="145"/>
      <c r="AS24" s="142"/>
      <c r="AT24" s="143"/>
      <c r="AU24" s="139"/>
      <c r="AV24" s="144"/>
      <c r="AW24" s="141"/>
    </row>
    <row r="25" spans="1:49" ht="42" customHeight="1">
      <c r="A25" s="26">
        <v>14</v>
      </c>
      <c r="B25" s="133"/>
      <c r="C25" s="133"/>
      <c r="D25" s="134"/>
      <c r="E25" s="134"/>
      <c r="F25" s="134"/>
      <c r="G25" s="134"/>
      <c r="H25" s="134"/>
      <c r="I25" s="134"/>
      <c r="J25" s="135"/>
      <c r="K25" s="147"/>
      <c r="L25" s="137"/>
      <c r="M25" s="138"/>
      <c r="N25" s="147"/>
      <c r="O25" s="137"/>
      <c r="P25" s="138"/>
      <c r="Q25" s="147"/>
      <c r="R25" s="137"/>
      <c r="S25" s="138"/>
      <c r="T25" s="147"/>
      <c r="U25" s="137"/>
      <c r="V25" s="138"/>
      <c r="W25" s="147"/>
      <c r="X25" s="137"/>
      <c r="Y25" s="138"/>
      <c r="Z25" s="147"/>
      <c r="AA25" s="137"/>
      <c r="AB25" s="138"/>
      <c r="AC25" s="147"/>
      <c r="AD25" s="137"/>
      <c r="AE25" s="138"/>
      <c r="AF25" s="147"/>
      <c r="AG25" s="137"/>
      <c r="AH25" s="138"/>
      <c r="AI25" s="147"/>
      <c r="AJ25" s="137"/>
      <c r="AK25" s="138"/>
      <c r="AL25" s="147"/>
      <c r="AM25" s="137"/>
      <c r="AN25" s="138"/>
      <c r="AO25" s="147"/>
      <c r="AP25" s="137"/>
      <c r="AQ25" s="138"/>
      <c r="AR25" s="147"/>
      <c r="AS25" s="137"/>
      <c r="AT25" s="138"/>
      <c r="AU25" s="139"/>
      <c r="AV25" s="144"/>
      <c r="AW25" s="141"/>
    </row>
    <row r="26" spans="1:49" s="39" customFormat="1" ht="42" customHeight="1">
      <c r="A26" s="26">
        <v>15</v>
      </c>
      <c r="B26" s="133"/>
      <c r="C26" s="133"/>
      <c r="D26" s="134"/>
      <c r="E26" s="134"/>
      <c r="F26" s="134"/>
      <c r="G26" s="134"/>
      <c r="H26" s="134"/>
      <c r="I26" s="134"/>
      <c r="J26" s="135"/>
      <c r="K26" s="145"/>
      <c r="L26" s="142"/>
      <c r="M26" s="143"/>
      <c r="N26" s="145"/>
      <c r="O26" s="142"/>
      <c r="P26" s="143"/>
      <c r="Q26" s="145"/>
      <c r="R26" s="142"/>
      <c r="S26" s="143"/>
      <c r="T26" s="145"/>
      <c r="U26" s="142"/>
      <c r="V26" s="143"/>
      <c r="W26" s="145"/>
      <c r="X26" s="142"/>
      <c r="Y26" s="143"/>
      <c r="Z26" s="145"/>
      <c r="AA26" s="142"/>
      <c r="AB26" s="143"/>
      <c r="AC26" s="145"/>
      <c r="AD26" s="142"/>
      <c r="AE26" s="143"/>
      <c r="AF26" s="145"/>
      <c r="AG26" s="142"/>
      <c r="AH26" s="143"/>
      <c r="AI26" s="145"/>
      <c r="AJ26" s="142"/>
      <c r="AK26" s="143"/>
      <c r="AL26" s="145"/>
      <c r="AM26" s="142"/>
      <c r="AN26" s="143"/>
      <c r="AO26" s="145"/>
      <c r="AP26" s="142"/>
      <c r="AQ26" s="143"/>
      <c r="AR26" s="145"/>
      <c r="AS26" s="142"/>
      <c r="AT26" s="143"/>
      <c r="AU26" s="139"/>
      <c r="AV26" s="148"/>
      <c r="AW26" s="149"/>
    </row>
    <row r="27" spans="1:49" ht="42" customHeight="1">
      <c r="A27" s="26">
        <v>16</v>
      </c>
      <c r="B27" s="133"/>
      <c r="C27" s="133"/>
      <c r="D27" s="134"/>
      <c r="E27" s="134"/>
      <c r="F27" s="134"/>
      <c r="G27" s="134"/>
      <c r="H27" s="134"/>
      <c r="I27" s="134"/>
      <c r="J27" s="135"/>
      <c r="K27" s="147"/>
      <c r="L27" s="137"/>
      <c r="M27" s="138"/>
      <c r="N27" s="147"/>
      <c r="O27" s="137"/>
      <c r="P27" s="138"/>
      <c r="Q27" s="147"/>
      <c r="R27" s="137"/>
      <c r="S27" s="138"/>
      <c r="T27" s="147"/>
      <c r="U27" s="137"/>
      <c r="V27" s="138"/>
      <c r="W27" s="147"/>
      <c r="X27" s="137"/>
      <c r="Y27" s="138"/>
      <c r="Z27" s="147"/>
      <c r="AA27" s="137"/>
      <c r="AB27" s="138"/>
      <c r="AC27" s="147"/>
      <c r="AD27" s="137"/>
      <c r="AE27" s="138"/>
      <c r="AF27" s="147"/>
      <c r="AG27" s="137"/>
      <c r="AH27" s="138"/>
      <c r="AI27" s="147"/>
      <c r="AJ27" s="137"/>
      <c r="AK27" s="138"/>
      <c r="AL27" s="147"/>
      <c r="AM27" s="137"/>
      <c r="AN27" s="138"/>
      <c r="AO27" s="147"/>
      <c r="AP27" s="137"/>
      <c r="AQ27" s="138"/>
      <c r="AR27" s="147"/>
      <c r="AS27" s="137"/>
      <c r="AT27" s="138"/>
      <c r="AU27" s="139"/>
      <c r="AV27" s="148"/>
      <c r="AW27" s="149"/>
    </row>
    <row r="28" spans="1:49" ht="42" customHeight="1">
      <c r="A28" s="26">
        <v>17</v>
      </c>
      <c r="B28" s="133"/>
      <c r="C28" s="133"/>
      <c r="D28" s="134"/>
      <c r="E28" s="134"/>
      <c r="F28" s="134"/>
      <c r="G28" s="134"/>
      <c r="H28" s="134"/>
      <c r="I28" s="134"/>
      <c r="J28" s="135"/>
      <c r="K28" s="147"/>
      <c r="L28" s="142"/>
      <c r="M28" s="143"/>
      <c r="N28" s="147"/>
      <c r="O28" s="142"/>
      <c r="P28" s="143"/>
      <c r="Q28" s="147"/>
      <c r="R28" s="142"/>
      <c r="S28" s="143"/>
      <c r="T28" s="147"/>
      <c r="U28" s="142"/>
      <c r="V28" s="143"/>
      <c r="W28" s="147"/>
      <c r="X28" s="142"/>
      <c r="Y28" s="143"/>
      <c r="Z28" s="147"/>
      <c r="AA28" s="142"/>
      <c r="AB28" s="143"/>
      <c r="AC28" s="147"/>
      <c r="AD28" s="142"/>
      <c r="AE28" s="143"/>
      <c r="AF28" s="147"/>
      <c r="AG28" s="142"/>
      <c r="AH28" s="143"/>
      <c r="AI28" s="147"/>
      <c r="AJ28" s="142"/>
      <c r="AK28" s="143"/>
      <c r="AL28" s="147"/>
      <c r="AM28" s="142"/>
      <c r="AN28" s="143"/>
      <c r="AO28" s="147"/>
      <c r="AP28" s="142"/>
      <c r="AQ28" s="143"/>
      <c r="AR28" s="147"/>
      <c r="AS28" s="142"/>
      <c r="AT28" s="143"/>
      <c r="AU28" s="139"/>
      <c r="AV28" s="148"/>
      <c r="AW28" s="149"/>
    </row>
    <row r="29" spans="1:49" ht="42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52"/>
      <c r="K29" s="153"/>
      <c r="L29" s="107"/>
      <c r="M29" s="154"/>
      <c r="N29" s="153"/>
      <c r="O29" s="107"/>
      <c r="P29" s="154"/>
      <c r="Q29" s="153"/>
      <c r="R29" s="107"/>
      <c r="S29" s="154"/>
      <c r="T29" s="153"/>
      <c r="U29" s="107"/>
      <c r="V29" s="154"/>
      <c r="W29" s="153"/>
      <c r="X29" s="107"/>
      <c r="Y29" s="154"/>
      <c r="Z29" s="153"/>
      <c r="AA29" s="107"/>
      <c r="AB29" s="154"/>
      <c r="AC29" s="153"/>
      <c r="AD29" s="107"/>
      <c r="AE29" s="154"/>
      <c r="AF29" s="153"/>
      <c r="AG29" s="107"/>
      <c r="AH29" s="154"/>
      <c r="AI29" s="153"/>
      <c r="AJ29" s="107"/>
      <c r="AK29" s="154"/>
      <c r="AL29" s="153"/>
      <c r="AM29" s="107"/>
      <c r="AN29" s="154"/>
      <c r="AO29" s="153"/>
      <c r="AP29" s="107"/>
      <c r="AQ29" s="154"/>
      <c r="AR29" s="153"/>
      <c r="AS29" s="107"/>
      <c r="AT29" s="154"/>
      <c r="AU29" s="155"/>
      <c r="AV29" s="156"/>
      <c r="AW29" s="157"/>
    </row>
    <row r="30" spans="1:50" s="4" customFormat="1" ht="16.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2"/>
      <c r="AV30" s="63"/>
      <c r="AW30" s="64"/>
      <c r="AX30" s="65"/>
    </row>
    <row r="31" spans="1:50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430" t="s">
        <v>27</v>
      </c>
      <c r="AW31" s="430"/>
      <c r="AX31" s="65"/>
    </row>
    <row r="32" spans="1:50" s="4" customFormat="1" ht="19.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430"/>
      <c r="AW32" s="430"/>
      <c r="AX32" s="65"/>
    </row>
    <row r="33" spans="1:50" s="4" customFormat="1" ht="19.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430" t="s">
        <v>27</v>
      </c>
      <c r="AW33" s="430"/>
      <c r="AX33" s="65"/>
    </row>
    <row r="34" spans="1:50" s="4" customFormat="1" ht="19.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57"/>
      <c r="AW34" s="64"/>
      <c r="AX34" s="65"/>
    </row>
    <row r="35" spans="1:50" s="4" customFormat="1" ht="19.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430" t="s">
        <v>27</v>
      </c>
      <c r="AW35" s="430"/>
      <c r="AX35" s="65"/>
    </row>
    <row r="36" spans="1:50" s="4" customFormat="1" ht="19.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57"/>
      <c r="AW36" s="64" t="s">
        <v>30</v>
      </c>
      <c r="AX36" s="65"/>
    </row>
    <row r="37" spans="1:50" s="4" customFormat="1" ht="19.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57"/>
      <c r="AW37" s="70" t="s">
        <v>0</v>
      </c>
      <c r="AX37" s="65"/>
    </row>
  </sheetData>
  <sheetProtection/>
  <mergeCells count="41">
    <mergeCell ref="A36:B36"/>
    <mergeCell ref="D10:D11"/>
    <mergeCell ref="A34:C34"/>
    <mergeCell ref="A35:C35"/>
    <mergeCell ref="G9:AV9"/>
    <mergeCell ref="F10:F11"/>
    <mergeCell ref="G10:G11"/>
    <mergeCell ref="AI10:AK10"/>
    <mergeCell ref="T10:V10"/>
    <mergeCell ref="A33:C33"/>
    <mergeCell ref="AV33:AW33"/>
    <mergeCell ref="A10:A11"/>
    <mergeCell ref="AO10:AQ10"/>
    <mergeCell ref="E10:E11"/>
    <mergeCell ref="G3:AE3"/>
    <mergeCell ref="B10:B11"/>
    <mergeCell ref="A2:D2"/>
    <mergeCell ref="D5:AU5"/>
    <mergeCell ref="A7:E7"/>
    <mergeCell ref="G7:AV7"/>
    <mergeCell ref="A8:E8"/>
    <mergeCell ref="AV35:AW35"/>
    <mergeCell ref="K10:M10"/>
    <mergeCell ref="G8:AV8"/>
    <mergeCell ref="H10:H11"/>
    <mergeCell ref="I10:I11"/>
    <mergeCell ref="A9:E9"/>
    <mergeCell ref="AL10:AN10"/>
    <mergeCell ref="Z10:AB10"/>
    <mergeCell ref="N10:P10"/>
    <mergeCell ref="Q10:S10"/>
    <mergeCell ref="AV32:AW32"/>
    <mergeCell ref="W10:Y10"/>
    <mergeCell ref="A37:B37"/>
    <mergeCell ref="AR10:AT10"/>
    <mergeCell ref="AV10:AV11"/>
    <mergeCell ref="AW10:AW11"/>
    <mergeCell ref="AV31:AW31"/>
    <mergeCell ref="J10:J11"/>
    <mergeCell ref="AC10:AE10"/>
    <mergeCell ref="AF10:AH1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37"/>
  <sheetViews>
    <sheetView view="pageBreakPreview" zoomScale="95" zoomScaleSheetLayoutView="95" zoomScalePageLayoutView="0" workbookViewId="0" topLeftCell="A1">
      <selection activeCell="Q4" sqref="Q4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1.00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6" width="7.125" style="46" customWidth="1"/>
    <col min="17" max="17" width="7.625" style="72" customWidth="1"/>
    <col min="18" max="18" width="7.625" style="46" customWidth="1"/>
    <col min="19" max="19" width="21.875" style="46" customWidth="1"/>
    <col min="20" max="16384" width="9.125" style="46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73.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506" t="s">
        <v>191</v>
      </c>
      <c r="H3" s="506"/>
      <c r="I3" s="1"/>
      <c r="J3" s="1"/>
      <c r="K3" s="452" t="s">
        <v>174</v>
      </c>
      <c r="L3" s="452"/>
      <c r="M3" s="452"/>
      <c r="N3" s="452"/>
      <c r="O3" s="452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8" t="s">
        <v>5</v>
      </c>
    </row>
    <row r="8" spans="1:20" s="22" customFormat="1" ht="21" customHeight="1" thickBot="1">
      <c r="A8" s="442" t="s">
        <v>50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20" t="s">
        <v>47</v>
      </c>
      <c r="T8" s="21"/>
    </row>
    <row r="9" spans="1:2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20"/>
      <c r="T9" s="21"/>
    </row>
    <row r="10" spans="1:1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60" t="s">
        <v>18</v>
      </c>
      <c r="K10" s="484" t="s">
        <v>36</v>
      </c>
      <c r="L10" s="485"/>
      <c r="M10" s="485"/>
      <c r="N10" s="485"/>
      <c r="O10" s="485"/>
      <c r="P10" s="486"/>
      <c r="Q10" s="24" t="s">
        <v>37</v>
      </c>
      <c r="R10" s="502" t="s">
        <v>38</v>
      </c>
      <c r="S10" s="504" t="s">
        <v>21</v>
      </c>
    </row>
    <row r="11" spans="1:1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63">
        <v>1</v>
      </c>
      <c r="L11" s="164">
        <v>2</v>
      </c>
      <c r="M11" s="164">
        <v>3</v>
      </c>
      <c r="N11" s="165">
        <v>4</v>
      </c>
      <c r="O11" s="166">
        <v>5</v>
      </c>
      <c r="P11" s="167">
        <v>6</v>
      </c>
      <c r="Q11" s="168" t="s">
        <v>20</v>
      </c>
      <c r="R11" s="503"/>
      <c r="S11" s="505"/>
    </row>
    <row r="12" spans="1:19" s="34" customFormat="1" ht="27" customHeight="1">
      <c r="A12" s="124">
        <v>1</v>
      </c>
      <c r="B12" s="125"/>
      <c r="C12" s="125"/>
      <c r="D12" s="158"/>
      <c r="E12" s="158"/>
      <c r="F12" s="158"/>
      <c r="G12" s="158"/>
      <c r="H12" s="158"/>
      <c r="I12" s="158"/>
      <c r="J12" s="169"/>
      <c r="K12" s="103"/>
      <c r="L12" s="103"/>
      <c r="M12" s="103"/>
      <c r="N12" s="103"/>
      <c r="O12" s="103"/>
      <c r="P12" s="103"/>
      <c r="Q12" s="130"/>
      <c r="R12" s="131"/>
      <c r="S12" s="132"/>
    </row>
    <row r="13" spans="1:19" s="34" customFormat="1" ht="27" customHeight="1">
      <c r="A13" s="26">
        <v>2</v>
      </c>
      <c r="B13" s="133"/>
      <c r="C13" s="133"/>
      <c r="D13" s="28"/>
      <c r="E13" s="28"/>
      <c r="F13" s="28"/>
      <c r="G13" s="28"/>
      <c r="H13" s="28"/>
      <c r="I13" s="28"/>
      <c r="J13" s="29"/>
      <c r="K13" s="170"/>
      <c r="L13" s="170"/>
      <c r="M13" s="170"/>
      <c r="N13" s="170"/>
      <c r="O13" s="170"/>
      <c r="P13" s="170"/>
      <c r="Q13" s="139"/>
      <c r="R13" s="140"/>
      <c r="S13" s="141"/>
    </row>
    <row r="14" spans="1:19" s="39" customFormat="1" ht="27" customHeight="1">
      <c r="A14" s="26">
        <v>3</v>
      </c>
      <c r="B14" s="133"/>
      <c r="C14" s="133"/>
      <c r="D14" s="171"/>
      <c r="E14" s="171"/>
      <c r="F14" s="171"/>
      <c r="G14" s="171"/>
      <c r="H14" s="171"/>
      <c r="I14" s="171"/>
      <c r="J14" s="172"/>
      <c r="K14" s="173"/>
      <c r="L14" s="173"/>
      <c r="M14" s="173"/>
      <c r="N14" s="173"/>
      <c r="O14" s="173"/>
      <c r="P14" s="173"/>
      <c r="Q14" s="174"/>
      <c r="R14" s="175"/>
      <c r="S14" s="141"/>
    </row>
    <row r="15" spans="1:19" s="39" customFormat="1" ht="27" customHeight="1">
      <c r="A15" s="26">
        <v>4</v>
      </c>
      <c r="B15" s="133"/>
      <c r="C15" s="133"/>
      <c r="D15" s="171"/>
      <c r="E15" s="171"/>
      <c r="F15" s="171"/>
      <c r="G15" s="171"/>
      <c r="H15" s="171"/>
      <c r="I15" s="171"/>
      <c r="J15" s="172"/>
      <c r="K15" s="173"/>
      <c r="L15" s="173"/>
      <c r="M15" s="173"/>
      <c r="N15" s="173"/>
      <c r="O15" s="173"/>
      <c r="P15" s="173"/>
      <c r="Q15" s="174"/>
      <c r="R15" s="175"/>
      <c r="S15" s="141"/>
    </row>
    <row r="16" spans="1:19" s="39" customFormat="1" ht="27" customHeight="1">
      <c r="A16" s="26">
        <v>5</v>
      </c>
      <c r="B16" s="133"/>
      <c r="C16" s="133"/>
      <c r="D16" s="171"/>
      <c r="E16" s="171"/>
      <c r="F16" s="171"/>
      <c r="G16" s="171"/>
      <c r="H16" s="171"/>
      <c r="I16" s="171"/>
      <c r="J16" s="172"/>
      <c r="K16" s="173"/>
      <c r="L16" s="173"/>
      <c r="M16" s="173"/>
      <c r="N16" s="173"/>
      <c r="O16" s="173"/>
      <c r="P16" s="173"/>
      <c r="Q16" s="174"/>
      <c r="R16" s="175"/>
      <c r="S16" s="146"/>
    </row>
    <row r="17" spans="1:19" s="39" customFormat="1" ht="27" customHeight="1">
      <c r="A17" s="26">
        <v>6</v>
      </c>
      <c r="B17" s="133"/>
      <c r="C17" s="133"/>
      <c r="D17" s="171"/>
      <c r="E17" s="171"/>
      <c r="F17" s="171"/>
      <c r="G17" s="171"/>
      <c r="H17" s="171"/>
      <c r="I17" s="171"/>
      <c r="J17" s="172"/>
      <c r="K17" s="173"/>
      <c r="L17" s="173"/>
      <c r="M17" s="173"/>
      <c r="N17" s="173"/>
      <c r="O17" s="173"/>
      <c r="P17" s="173"/>
      <c r="Q17" s="174"/>
      <c r="R17" s="175"/>
      <c r="S17" s="146"/>
    </row>
    <row r="18" spans="1:19" ht="27" customHeight="1">
      <c r="A18" s="26">
        <v>7</v>
      </c>
      <c r="B18" s="133"/>
      <c r="C18" s="133"/>
      <c r="D18" s="171"/>
      <c r="E18" s="171"/>
      <c r="F18" s="171"/>
      <c r="G18" s="171"/>
      <c r="H18" s="171"/>
      <c r="I18" s="171"/>
      <c r="J18" s="172"/>
      <c r="K18" s="173"/>
      <c r="L18" s="173"/>
      <c r="M18" s="173"/>
      <c r="N18" s="173"/>
      <c r="O18" s="173"/>
      <c r="P18" s="173"/>
      <c r="Q18" s="174"/>
      <c r="R18" s="175"/>
      <c r="S18" s="146"/>
    </row>
    <row r="19" spans="1:19" s="34" customFormat="1" ht="27" customHeight="1">
      <c r="A19" s="26">
        <v>8</v>
      </c>
      <c r="B19" s="133"/>
      <c r="C19" s="133"/>
      <c r="D19" s="171"/>
      <c r="E19" s="171"/>
      <c r="F19" s="171"/>
      <c r="G19" s="171"/>
      <c r="H19" s="171"/>
      <c r="I19" s="171"/>
      <c r="J19" s="172"/>
      <c r="K19" s="173"/>
      <c r="L19" s="173"/>
      <c r="M19" s="173"/>
      <c r="N19" s="173"/>
      <c r="O19" s="173"/>
      <c r="P19" s="173"/>
      <c r="Q19" s="174"/>
      <c r="R19" s="175"/>
      <c r="S19" s="146"/>
    </row>
    <row r="20" spans="1:19" s="34" customFormat="1" ht="27" customHeight="1">
      <c r="A20" s="26">
        <v>9</v>
      </c>
      <c r="B20" s="133"/>
      <c r="C20" s="133"/>
      <c r="D20" s="171"/>
      <c r="E20" s="171"/>
      <c r="F20" s="171"/>
      <c r="G20" s="171"/>
      <c r="H20" s="171"/>
      <c r="I20" s="171"/>
      <c r="J20" s="172"/>
      <c r="K20" s="173"/>
      <c r="L20" s="173"/>
      <c r="M20" s="173"/>
      <c r="N20" s="173"/>
      <c r="O20" s="173"/>
      <c r="P20" s="173"/>
      <c r="Q20" s="174"/>
      <c r="R20" s="175"/>
      <c r="S20" s="141"/>
    </row>
    <row r="21" spans="1:19" s="34" customFormat="1" ht="27" customHeight="1">
      <c r="A21" s="26">
        <v>10</v>
      </c>
      <c r="B21" s="133"/>
      <c r="C21" s="133"/>
      <c r="D21" s="171"/>
      <c r="E21" s="171"/>
      <c r="F21" s="171"/>
      <c r="G21" s="171"/>
      <c r="H21" s="171"/>
      <c r="I21" s="171"/>
      <c r="J21" s="172"/>
      <c r="K21" s="173"/>
      <c r="L21" s="173"/>
      <c r="M21" s="173"/>
      <c r="N21" s="173"/>
      <c r="O21" s="173"/>
      <c r="P21" s="173"/>
      <c r="Q21" s="174"/>
      <c r="R21" s="175"/>
      <c r="S21" s="141"/>
    </row>
    <row r="22" spans="1:19" s="34" customFormat="1" ht="27" customHeight="1">
      <c r="A22" s="26">
        <v>11</v>
      </c>
      <c r="B22" s="133"/>
      <c r="C22" s="133"/>
      <c r="D22" s="171"/>
      <c r="E22" s="171"/>
      <c r="F22" s="171"/>
      <c r="G22" s="171"/>
      <c r="H22" s="171"/>
      <c r="I22" s="171"/>
      <c r="J22" s="172"/>
      <c r="K22" s="173"/>
      <c r="L22" s="173"/>
      <c r="M22" s="173"/>
      <c r="N22" s="173"/>
      <c r="O22" s="173"/>
      <c r="P22" s="173"/>
      <c r="Q22" s="174"/>
      <c r="R22" s="175"/>
      <c r="S22" s="141"/>
    </row>
    <row r="23" spans="1:19" s="39" customFormat="1" ht="27" customHeight="1">
      <c r="A23" s="26">
        <v>12</v>
      </c>
      <c r="B23" s="133"/>
      <c r="C23" s="133"/>
      <c r="D23" s="171"/>
      <c r="E23" s="171"/>
      <c r="F23" s="171"/>
      <c r="G23" s="171"/>
      <c r="H23" s="171"/>
      <c r="I23" s="171"/>
      <c r="J23" s="172"/>
      <c r="K23" s="173"/>
      <c r="L23" s="173"/>
      <c r="M23" s="173"/>
      <c r="N23" s="173"/>
      <c r="O23" s="173"/>
      <c r="P23" s="173"/>
      <c r="Q23" s="174"/>
      <c r="R23" s="175"/>
      <c r="S23" s="141"/>
    </row>
    <row r="24" spans="1:19" ht="27" customHeight="1">
      <c r="A24" s="26">
        <v>13</v>
      </c>
      <c r="B24" s="133"/>
      <c r="C24" s="133"/>
      <c r="D24" s="171"/>
      <c r="E24" s="171"/>
      <c r="F24" s="171"/>
      <c r="G24" s="171"/>
      <c r="H24" s="171"/>
      <c r="I24" s="171"/>
      <c r="J24" s="172"/>
      <c r="K24" s="173"/>
      <c r="L24" s="173"/>
      <c r="M24" s="173"/>
      <c r="N24" s="173"/>
      <c r="O24" s="173"/>
      <c r="P24" s="173"/>
      <c r="Q24" s="174"/>
      <c r="R24" s="175"/>
      <c r="S24" s="141"/>
    </row>
    <row r="25" spans="1:19" ht="27" customHeight="1">
      <c r="A25" s="26">
        <v>14</v>
      </c>
      <c r="B25" s="133"/>
      <c r="C25" s="133"/>
      <c r="D25" s="171"/>
      <c r="E25" s="171"/>
      <c r="F25" s="171"/>
      <c r="G25" s="171"/>
      <c r="H25" s="171"/>
      <c r="I25" s="171"/>
      <c r="J25" s="172"/>
      <c r="K25" s="173"/>
      <c r="L25" s="173"/>
      <c r="M25" s="173"/>
      <c r="N25" s="173"/>
      <c r="O25" s="173"/>
      <c r="P25" s="173"/>
      <c r="Q25" s="174"/>
      <c r="R25" s="175"/>
      <c r="S25" s="141"/>
    </row>
    <row r="26" spans="1:19" s="39" customFormat="1" ht="27" customHeight="1">
      <c r="A26" s="26">
        <v>15</v>
      </c>
      <c r="B26" s="133"/>
      <c r="C26" s="133"/>
      <c r="D26" s="171"/>
      <c r="E26" s="171"/>
      <c r="F26" s="171"/>
      <c r="G26" s="171"/>
      <c r="H26" s="171"/>
      <c r="I26" s="171"/>
      <c r="J26" s="172"/>
      <c r="K26" s="173"/>
      <c r="L26" s="173"/>
      <c r="M26" s="173"/>
      <c r="N26" s="173"/>
      <c r="O26" s="173"/>
      <c r="P26" s="173"/>
      <c r="Q26" s="174"/>
      <c r="R26" s="175"/>
      <c r="S26" s="149"/>
    </row>
    <row r="27" spans="1:19" ht="27" customHeight="1">
      <c r="A27" s="26">
        <v>16</v>
      </c>
      <c r="B27" s="133"/>
      <c r="C27" s="133"/>
      <c r="D27" s="171"/>
      <c r="E27" s="171"/>
      <c r="F27" s="171"/>
      <c r="G27" s="171"/>
      <c r="H27" s="171"/>
      <c r="I27" s="171"/>
      <c r="J27" s="172"/>
      <c r="K27" s="173"/>
      <c r="L27" s="173"/>
      <c r="M27" s="173"/>
      <c r="N27" s="173"/>
      <c r="O27" s="173"/>
      <c r="P27" s="173"/>
      <c r="Q27" s="174"/>
      <c r="R27" s="175"/>
      <c r="S27" s="149"/>
    </row>
    <row r="28" spans="1:19" ht="27" customHeight="1">
      <c r="A28" s="26">
        <v>17</v>
      </c>
      <c r="B28" s="133"/>
      <c r="C28" s="133"/>
      <c r="D28" s="171"/>
      <c r="E28" s="171"/>
      <c r="F28" s="171"/>
      <c r="G28" s="171"/>
      <c r="H28" s="171"/>
      <c r="I28" s="171"/>
      <c r="J28" s="172"/>
      <c r="K28" s="173"/>
      <c r="L28" s="173"/>
      <c r="M28" s="173"/>
      <c r="N28" s="173"/>
      <c r="O28" s="173"/>
      <c r="P28" s="173"/>
      <c r="Q28" s="174"/>
      <c r="R28" s="175"/>
      <c r="S28" s="149"/>
    </row>
    <row r="29" spans="1:19" ht="27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76"/>
      <c r="K29" s="107"/>
      <c r="L29" s="107"/>
      <c r="M29" s="107"/>
      <c r="N29" s="107"/>
      <c r="O29" s="107"/>
      <c r="P29" s="107"/>
      <c r="Q29" s="155"/>
      <c r="R29" s="156"/>
      <c r="S29" s="157"/>
    </row>
    <row r="30" spans="1:20" s="4" customFormat="1" ht="15.7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1" t="s">
        <v>26</v>
      </c>
      <c r="O30" s="61"/>
      <c r="P30" s="61"/>
      <c r="Q30" s="62"/>
      <c r="R30" s="63"/>
      <c r="S30" s="64"/>
      <c r="T30" s="65"/>
    </row>
    <row r="31" spans="1:20" s="4" customFormat="1" ht="15.7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430" t="s">
        <v>27</v>
      </c>
      <c r="S31" s="430"/>
      <c r="T31" s="65"/>
    </row>
    <row r="32" spans="1:20" s="4" customFormat="1" ht="15.7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430"/>
      <c r="S32" s="430"/>
      <c r="T32" s="65"/>
    </row>
    <row r="33" spans="1:20" s="4" customFormat="1" ht="15.7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430" t="s">
        <v>27</v>
      </c>
      <c r="S33" s="430"/>
      <c r="T33" s="65"/>
    </row>
    <row r="34" spans="1:20" s="4" customFormat="1" ht="15.7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57"/>
      <c r="S34" s="64"/>
      <c r="T34" s="65"/>
    </row>
    <row r="35" spans="1:20" s="4" customFormat="1" ht="15.7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430" t="s">
        <v>27</v>
      </c>
      <c r="S35" s="430"/>
      <c r="T35" s="65"/>
    </row>
    <row r="36" spans="1:20" s="4" customFormat="1" ht="15.7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57"/>
      <c r="S36" s="64" t="s">
        <v>30</v>
      </c>
      <c r="T36" s="65"/>
    </row>
    <row r="37" spans="1:20" s="4" customFormat="1" ht="15.7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57"/>
      <c r="S37" s="70" t="s">
        <v>0</v>
      </c>
      <c r="T37" s="65"/>
    </row>
  </sheetData>
  <sheetProtection/>
  <mergeCells count="31">
    <mergeCell ref="A2:D2"/>
    <mergeCell ref="D5:Q5"/>
    <mergeCell ref="A7:E7"/>
    <mergeCell ref="G7:R7"/>
    <mergeCell ref="A8:E8"/>
    <mergeCell ref="G8:R8"/>
    <mergeCell ref="K3:O3"/>
    <mergeCell ref="G3:H3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95" zoomScaleSheetLayoutView="95" zoomScalePageLayoutView="0" workbookViewId="0" topLeftCell="A1">
      <selection activeCell="D4" sqref="D4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1.375" style="46" customWidth="1"/>
    <col min="4" max="4" width="29.7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753906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46" t="s">
        <v>186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171</v>
      </c>
      <c r="J3" s="456"/>
      <c r="K3" s="456"/>
      <c r="L3" s="456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139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36"/>
      <c r="E12" s="436"/>
      <c r="F12" s="437"/>
      <c r="G12" s="436"/>
      <c r="H12" s="437"/>
      <c r="I12" s="439"/>
      <c r="J12" s="439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76"/>
      <c r="D13" s="414"/>
      <c r="E13" s="414"/>
      <c r="F13" s="414"/>
      <c r="G13" s="395"/>
      <c r="H13" s="28"/>
      <c r="I13" s="415"/>
      <c r="J13" s="415"/>
      <c r="K13" s="386"/>
      <c r="L13" s="31"/>
      <c r="M13" s="32"/>
      <c r="N13" s="33"/>
    </row>
    <row r="14" spans="1:14" s="34" customFormat="1" ht="19.5" customHeight="1">
      <c r="A14" s="26">
        <v>2</v>
      </c>
      <c r="B14" s="35"/>
      <c r="C14" s="77"/>
      <c r="D14" s="378"/>
      <c r="E14" s="378"/>
      <c r="F14" s="378"/>
      <c r="G14" s="395"/>
      <c r="H14" s="28"/>
      <c r="I14" s="378"/>
      <c r="J14" s="378"/>
      <c r="K14" s="387"/>
      <c r="L14" s="35"/>
      <c r="M14" s="37"/>
      <c r="N14" s="33"/>
    </row>
    <row r="15" spans="1:14" s="39" customFormat="1" ht="19.5" customHeight="1">
      <c r="A15" s="26">
        <v>3</v>
      </c>
      <c r="B15" s="35"/>
      <c r="C15" s="77"/>
      <c r="D15" s="378"/>
      <c r="E15" s="378"/>
      <c r="F15" s="378"/>
      <c r="G15" s="28"/>
      <c r="H15" s="28"/>
      <c r="I15" s="378"/>
      <c r="J15" s="378"/>
      <c r="K15" s="387"/>
      <c r="L15" s="35"/>
      <c r="M15" s="37"/>
      <c r="N15" s="33"/>
    </row>
    <row r="16" spans="1:14" s="39" customFormat="1" ht="19.5" customHeight="1">
      <c r="A16" s="26">
        <v>4</v>
      </c>
      <c r="B16" s="27"/>
      <c r="C16" s="76"/>
      <c r="D16" s="391"/>
      <c r="E16" s="391"/>
      <c r="F16" s="391"/>
      <c r="G16" s="391"/>
      <c r="H16" s="28"/>
      <c r="I16" s="392"/>
      <c r="J16" s="392"/>
      <c r="M16" s="43"/>
      <c r="N16" s="44"/>
    </row>
    <row r="17" spans="1:14" s="39" customFormat="1" ht="19.5" customHeight="1">
      <c r="A17" s="26">
        <v>5</v>
      </c>
      <c r="B17" s="27"/>
      <c r="C17" s="27"/>
      <c r="D17" s="45"/>
      <c r="E17" s="45"/>
      <c r="F17" s="45"/>
      <c r="G17" s="393"/>
      <c r="H17" s="394"/>
      <c r="I17" s="394"/>
      <c r="J17" s="82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45"/>
      <c r="E18" s="45"/>
      <c r="F18" s="45"/>
      <c r="G18" s="41"/>
      <c r="H18" s="41"/>
      <c r="I18" s="41"/>
      <c r="J18" s="42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45"/>
      <c r="E19" s="45"/>
      <c r="F19" s="45"/>
      <c r="G19" s="41"/>
      <c r="H19" s="41"/>
      <c r="I19" s="41"/>
      <c r="J19" s="42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41"/>
      <c r="E20" s="41"/>
      <c r="F20" s="41"/>
      <c r="G20" s="42"/>
      <c r="H20" s="40"/>
      <c r="I20" s="40"/>
      <c r="J20" s="49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37"/>
  <sheetViews>
    <sheetView view="pageBreakPreview" zoomScale="91" zoomScaleSheetLayoutView="91" zoomScalePageLayoutView="0" workbookViewId="0" topLeftCell="A1">
      <selection activeCell="P4" sqref="P4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9.7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6" width="7.125" style="46" customWidth="1"/>
    <col min="17" max="17" width="7.625" style="72" customWidth="1"/>
    <col min="18" max="18" width="7.625" style="46" customWidth="1"/>
    <col min="19" max="19" width="21.875" style="46" customWidth="1"/>
    <col min="20" max="16384" width="9.125" style="46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46" t="s">
        <v>187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451" t="s">
        <v>42</v>
      </c>
      <c r="H3" s="451"/>
      <c r="I3" s="1"/>
      <c r="J3" s="1"/>
      <c r="K3" s="452" t="s">
        <v>175</v>
      </c>
      <c r="L3" s="452"/>
      <c r="M3" s="452"/>
      <c r="N3" s="452"/>
      <c r="O3" s="452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449" t="s">
        <v>146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8" t="s">
        <v>5</v>
      </c>
    </row>
    <row r="8" spans="1:20" s="22" customFormat="1" ht="21" customHeight="1" thickBot="1">
      <c r="A8" s="442" t="s">
        <v>50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20" t="s">
        <v>47</v>
      </c>
      <c r="T8" s="21"/>
    </row>
    <row r="9" spans="1:2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20"/>
      <c r="T9" s="21"/>
    </row>
    <row r="10" spans="1:1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60" t="s">
        <v>18</v>
      </c>
      <c r="K10" s="484" t="s">
        <v>36</v>
      </c>
      <c r="L10" s="485"/>
      <c r="M10" s="485"/>
      <c r="N10" s="485"/>
      <c r="O10" s="485"/>
      <c r="P10" s="486"/>
      <c r="Q10" s="24" t="s">
        <v>37</v>
      </c>
      <c r="R10" s="502" t="s">
        <v>38</v>
      </c>
      <c r="S10" s="504" t="s">
        <v>21</v>
      </c>
    </row>
    <row r="11" spans="1:1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63">
        <v>1</v>
      </c>
      <c r="L11" s="164">
        <v>2</v>
      </c>
      <c r="M11" s="164">
        <v>3</v>
      </c>
      <c r="N11" s="165">
        <v>4</v>
      </c>
      <c r="O11" s="166">
        <v>5</v>
      </c>
      <c r="P11" s="167">
        <v>6</v>
      </c>
      <c r="Q11" s="168" t="s">
        <v>20</v>
      </c>
      <c r="R11" s="507"/>
      <c r="S11" s="505"/>
    </row>
    <row r="12" spans="1:19" s="34" customFormat="1" ht="27" customHeight="1">
      <c r="A12" s="124">
        <v>1</v>
      </c>
      <c r="B12" s="125"/>
      <c r="C12" s="125"/>
      <c r="D12" s="158"/>
      <c r="E12" s="158"/>
      <c r="F12" s="158"/>
      <c r="G12" s="158"/>
      <c r="H12" s="158"/>
      <c r="I12" s="158"/>
      <c r="J12" s="169"/>
      <c r="K12" s="142"/>
      <c r="L12" s="142"/>
      <c r="M12" s="142"/>
      <c r="N12" s="142"/>
      <c r="O12" s="142"/>
      <c r="P12" s="142"/>
      <c r="Q12" s="139"/>
      <c r="R12" s="140"/>
      <c r="S12" s="186"/>
    </row>
    <row r="13" spans="1:19" s="34" customFormat="1" ht="27" customHeight="1">
      <c r="A13" s="26">
        <v>2</v>
      </c>
      <c r="B13" s="133"/>
      <c r="C13" s="133"/>
      <c r="D13" s="28"/>
      <c r="E13" s="28"/>
      <c r="F13" s="28"/>
      <c r="G13" s="28"/>
      <c r="H13" s="28"/>
      <c r="I13" s="28"/>
      <c r="J13" s="29"/>
      <c r="K13" s="142"/>
      <c r="L13" s="142"/>
      <c r="M13" s="142"/>
      <c r="N13" s="142"/>
      <c r="O13" s="142"/>
      <c r="P13" s="142"/>
      <c r="Q13" s="139"/>
      <c r="R13" s="140"/>
      <c r="S13" s="141"/>
    </row>
    <row r="14" spans="1:19" s="39" customFormat="1" ht="27" customHeight="1">
      <c r="A14" s="26">
        <v>3</v>
      </c>
      <c r="B14" s="133"/>
      <c r="C14" s="133"/>
      <c r="D14" s="28"/>
      <c r="E14" s="28"/>
      <c r="F14" s="28"/>
      <c r="G14" s="28"/>
      <c r="H14" s="28"/>
      <c r="I14" s="28"/>
      <c r="J14" s="29"/>
      <c r="K14" s="142"/>
      <c r="L14" s="142"/>
      <c r="M14" s="142"/>
      <c r="N14" s="142"/>
      <c r="O14" s="142"/>
      <c r="P14" s="142"/>
      <c r="Q14" s="139"/>
      <c r="R14" s="144"/>
      <c r="S14" s="141"/>
    </row>
    <row r="15" spans="1:19" s="39" customFormat="1" ht="27" customHeight="1">
      <c r="A15" s="26">
        <v>4</v>
      </c>
      <c r="B15" s="133"/>
      <c r="C15" s="133"/>
      <c r="D15" s="28"/>
      <c r="E15" s="28"/>
      <c r="F15" s="28"/>
      <c r="G15" s="28"/>
      <c r="H15" s="28"/>
      <c r="I15" s="28"/>
      <c r="J15" s="29"/>
      <c r="K15" s="177"/>
      <c r="L15" s="177"/>
      <c r="M15" s="177"/>
      <c r="N15" s="177"/>
      <c r="O15" s="177"/>
      <c r="P15" s="177"/>
      <c r="Q15" s="139"/>
      <c r="R15" s="144"/>
      <c r="S15" s="187"/>
    </row>
    <row r="16" spans="1:19" s="39" customFormat="1" ht="27" customHeight="1">
      <c r="A16" s="26">
        <v>5</v>
      </c>
      <c r="B16" s="133"/>
      <c r="C16" s="133"/>
      <c r="D16" s="28"/>
      <c r="E16" s="28"/>
      <c r="F16" s="28"/>
      <c r="G16" s="28"/>
      <c r="H16" s="28"/>
      <c r="I16" s="28"/>
      <c r="J16" s="29"/>
      <c r="K16" s="142"/>
      <c r="L16" s="142"/>
      <c r="M16" s="142"/>
      <c r="N16" s="142"/>
      <c r="O16" s="142"/>
      <c r="P16" s="142"/>
      <c r="Q16" s="139"/>
      <c r="R16" s="140"/>
      <c r="S16" s="141"/>
    </row>
    <row r="17" spans="1:19" s="39" customFormat="1" ht="27" customHeight="1">
      <c r="A17" s="26">
        <v>6</v>
      </c>
      <c r="B17" s="133"/>
      <c r="C17" s="133"/>
      <c r="D17" s="28"/>
      <c r="E17" s="28"/>
      <c r="F17" s="28"/>
      <c r="G17" s="28"/>
      <c r="H17" s="28"/>
      <c r="I17" s="28"/>
      <c r="J17" s="29"/>
      <c r="K17" s="170"/>
      <c r="L17" s="170"/>
      <c r="M17" s="170"/>
      <c r="N17" s="170"/>
      <c r="O17" s="137"/>
      <c r="P17" s="170"/>
      <c r="Q17" s="139"/>
      <c r="R17" s="140"/>
      <c r="S17" s="146"/>
    </row>
    <row r="18" spans="1:19" ht="27" customHeight="1">
      <c r="A18" s="26">
        <v>7</v>
      </c>
      <c r="B18" s="133"/>
      <c r="C18" s="133"/>
      <c r="D18" s="28"/>
      <c r="E18" s="28"/>
      <c r="F18" s="28"/>
      <c r="G18" s="28"/>
      <c r="H18" s="28"/>
      <c r="I18" s="28"/>
      <c r="J18" s="29"/>
      <c r="K18" s="170"/>
      <c r="L18" s="170"/>
      <c r="M18" s="170"/>
      <c r="N18" s="170"/>
      <c r="O18" s="137"/>
      <c r="P18" s="170"/>
      <c r="Q18" s="139"/>
      <c r="R18" s="140"/>
      <c r="S18" s="146"/>
    </row>
    <row r="19" spans="1:19" s="34" customFormat="1" ht="27" customHeight="1">
      <c r="A19" s="26">
        <v>8</v>
      </c>
      <c r="B19" s="133"/>
      <c r="C19" s="133"/>
      <c r="D19" s="28"/>
      <c r="E19" s="28"/>
      <c r="F19" s="28"/>
      <c r="G19" s="28"/>
      <c r="H19" s="28"/>
      <c r="I19" s="28"/>
      <c r="J19" s="29"/>
      <c r="K19" s="170"/>
      <c r="L19" s="170"/>
      <c r="M19" s="170"/>
      <c r="N19" s="170"/>
      <c r="O19" s="137"/>
      <c r="P19" s="170"/>
      <c r="Q19" s="139"/>
      <c r="R19" s="140"/>
      <c r="S19" s="146"/>
    </row>
    <row r="20" spans="1:19" s="34" customFormat="1" ht="27" customHeight="1">
      <c r="A20" s="26">
        <v>9</v>
      </c>
      <c r="B20" s="133"/>
      <c r="C20" s="133"/>
      <c r="D20" s="28"/>
      <c r="E20" s="28"/>
      <c r="F20" s="28"/>
      <c r="G20" s="28"/>
      <c r="H20" s="28"/>
      <c r="I20" s="28"/>
      <c r="J20" s="29"/>
      <c r="K20" s="170"/>
      <c r="L20" s="170"/>
      <c r="M20" s="170"/>
      <c r="N20" s="170"/>
      <c r="O20" s="137"/>
      <c r="P20" s="170"/>
      <c r="Q20" s="139"/>
      <c r="R20" s="140"/>
      <c r="S20" s="141"/>
    </row>
    <row r="21" spans="1:19" s="34" customFormat="1" ht="27" customHeight="1">
      <c r="A21" s="26">
        <v>10</v>
      </c>
      <c r="B21" s="133"/>
      <c r="C21" s="133"/>
      <c r="D21" s="28"/>
      <c r="E21" s="28"/>
      <c r="F21" s="28"/>
      <c r="G21" s="28"/>
      <c r="H21" s="28"/>
      <c r="I21" s="28"/>
      <c r="J21" s="29"/>
      <c r="K21" s="170"/>
      <c r="L21" s="170"/>
      <c r="M21" s="170"/>
      <c r="N21" s="170"/>
      <c r="O21" s="137"/>
      <c r="P21" s="170"/>
      <c r="Q21" s="139"/>
      <c r="R21" s="140"/>
      <c r="S21" s="141"/>
    </row>
    <row r="22" spans="1:19" s="34" customFormat="1" ht="27" customHeight="1">
      <c r="A22" s="26">
        <v>11</v>
      </c>
      <c r="B22" s="133"/>
      <c r="C22" s="133"/>
      <c r="D22" s="28"/>
      <c r="E22" s="28"/>
      <c r="F22" s="28"/>
      <c r="G22" s="28"/>
      <c r="H22" s="28"/>
      <c r="I22" s="28"/>
      <c r="J22" s="29"/>
      <c r="K22" s="170"/>
      <c r="L22" s="170"/>
      <c r="M22" s="170"/>
      <c r="N22" s="170"/>
      <c r="O22" s="137"/>
      <c r="P22" s="170"/>
      <c r="Q22" s="139"/>
      <c r="R22" s="140"/>
      <c r="S22" s="141"/>
    </row>
    <row r="23" spans="1:19" s="39" customFormat="1" ht="27" customHeight="1">
      <c r="A23" s="26">
        <v>12</v>
      </c>
      <c r="B23" s="133"/>
      <c r="C23" s="133"/>
      <c r="D23" s="28"/>
      <c r="E23" s="28"/>
      <c r="F23" s="28"/>
      <c r="G23" s="28"/>
      <c r="H23" s="28"/>
      <c r="I23" s="28"/>
      <c r="J23" s="29"/>
      <c r="K23" s="170"/>
      <c r="L23" s="170"/>
      <c r="M23" s="170"/>
      <c r="N23" s="170"/>
      <c r="O23" s="137"/>
      <c r="P23" s="170"/>
      <c r="Q23" s="139"/>
      <c r="R23" s="140"/>
      <c r="S23" s="141"/>
    </row>
    <row r="24" spans="1:19" ht="27" customHeight="1">
      <c r="A24" s="26">
        <v>13</v>
      </c>
      <c r="B24" s="133"/>
      <c r="C24" s="133"/>
      <c r="D24" s="28"/>
      <c r="E24" s="28"/>
      <c r="F24" s="28"/>
      <c r="G24" s="28"/>
      <c r="H24" s="28"/>
      <c r="I24" s="28"/>
      <c r="J24" s="29"/>
      <c r="K24" s="170"/>
      <c r="L24" s="170"/>
      <c r="M24" s="170"/>
      <c r="N24" s="170"/>
      <c r="O24" s="137"/>
      <c r="P24" s="170"/>
      <c r="Q24" s="139"/>
      <c r="R24" s="140"/>
      <c r="S24" s="141"/>
    </row>
    <row r="25" spans="1:19" ht="27" customHeight="1">
      <c r="A25" s="26">
        <v>14</v>
      </c>
      <c r="B25" s="133"/>
      <c r="C25" s="133"/>
      <c r="D25" s="28"/>
      <c r="E25" s="28"/>
      <c r="F25" s="28"/>
      <c r="G25" s="28"/>
      <c r="H25" s="28"/>
      <c r="I25" s="28"/>
      <c r="J25" s="29"/>
      <c r="K25" s="170"/>
      <c r="L25" s="170"/>
      <c r="M25" s="170"/>
      <c r="N25" s="170"/>
      <c r="O25" s="137"/>
      <c r="P25" s="170"/>
      <c r="Q25" s="139"/>
      <c r="R25" s="140"/>
      <c r="S25" s="141"/>
    </row>
    <row r="26" spans="1:19" s="39" customFormat="1" ht="27" customHeight="1">
      <c r="A26" s="26">
        <v>15</v>
      </c>
      <c r="B26" s="133"/>
      <c r="C26" s="133"/>
      <c r="D26" s="28"/>
      <c r="E26" s="28"/>
      <c r="F26" s="28"/>
      <c r="G26" s="28"/>
      <c r="H26" s="28"/>
      <c r="I26" s="28"/>
      <c r="J26" s="29"/>
      <c r="K26" s="170"/>
      <c r="L26" s="170"/>
      <c r="M26" s="170"/>
      <c r="N26" s="170"/>
      <c r="O26" s="137"/>
      <c r="P26" s="170"/>
      <c r="Q26" s="139"/>
      <c r="R26" s="140"/>
      <c r="S26" s="149"/>
    </row>
    <row r="27" spans="1:19" ht="27" customHeight="1">
      <c r="A27" s="26">
        <v>16</v>
      </c>
      <c r="B27" s="133"/>
      <c r="C27" s="133"/>
      <c r="D27" s="28"/>
      <c r="E27" s="28"/>
      <c r="F27" s="28"/>
      <c r="G27" s="28"/>
      <c r="H27" s="28"/>
      <c r="I27" s="28"/>
      <c r="J27" s="29"/>
      <c r="K27" s="170"/>
      <c r="L27" s="170"/>
      <c r="M27" s="170"/>
      <c r="N27" s="170"/>
      <c r="O27" s="137"/>
      <c r="P27" s="170"/>
      <c r="Q27" s="139"/>
      <c r="R27" s="140"/>
      <c r="S27" s="149"/>
    </row>
    <row r="28" spans="1:19" ht="27" customHeight="1">
      <c r="A28" s="26">
        <v>17</v>
      </c>
      <c r="B28" s="133"/>
      <c r="C28" s="133"/>
      <c r="D28" s="28"/>
      <c r="E28" s="28"/>
      <c r="F28" s="28"/>
      <c r="G28" s="28"/>
      <c r="H28" s="28"/>
      <c r="I28" s="28"/>
      <c r="J28" s="29"/>
      <c r="K28" s="170"/>
      <c r="L28" s="170"/>
      <c r="M28" s="170"/>
      <c r="N28" s="170"/>
      <c r="O28" s="137"/>
      <c r="P28" s="170"/>
      <c r="Q28" s="139"/>
      <c r="R28" s="140"/>
      <c r="S28" s="149"/>
    </row>
    <row r="29" spans="1:19" ht="27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76"/>
      <c r="K29" s="107"/>
      <c r="L29" s="107"/>
      <c r="M29" s="107"/>
      <c r="N29" s="107"/>
      <c r="O29" s="107"/>
      <c r="P29" s="107"/>
      <c r="Q29" s="155"/>
      <c r="R29" s="156"/>
      <c r="S29" s="157"/>
    </row>
    <row r="30" spans="1:20" s="4" customFormat="1" ht="15.7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1" t="s">
        <v>26</v>
      </c>
      <c r="O30" s="61"/>
      <c r="P30" s="61"/>
      <c r="Q30" s="62"/>
      <c r="R30" s="63"/>
      <c r="S30" s="64"/>
      <c r="T30" s="65"/>
    </row>
    <row r="31" spans="1:20" s="4" customFormat="1" ht="15.7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430" t="s">
        <v>27</v>
      </c>
      <c r="S31" s="430"/>
      <c r="T31" s="65"/>
    </row>
    <row r="32" spans="1:20" s="4" customFormat="1" ht="15.7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430"/>
      <c r="S32" s="430"/>
      <c r="T32" s="65"/>
    </row>
    <row r="33" spans="1:20" s="4" customFormat="1" ht="15.7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430" t="s">
        <v>27</v>
      </c>
      <c r="S33" s="430"/>
      <c r="T33" s="65"/>
    </row>
    <row r="34" spans="1:20" s="4" customFormat="1" ht="15.7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57"/>
      <c r="S34" s="64"/>
      <c r="T34" s="65"/>
    </row>
    <row r="35" spans="1:20" s="4" customFormat="1" ht="15.7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430" t="s">
        <v>27</v>
      </c>
      <c r="S35" s="430"/>
      <c r="T35" s="65"/>
    </row>
    <row r="36" spans="1:20" s="4" customFormat="1" ht="15.7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57"/>
      <c r="S36" s="64" t="s">
        <v>30</v>
      </c>
      <c r="T36" s="65"/>
    </row>
    <row r="37" spans="1:20" s="4" customFormat="1" ht="15.7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57"/>
      <c r="S37" s="70" t="s">
        <v>0</v>
      </c>
      <c r="T37" s="65"/>
    </row>
  </sheetData>
  <sheetProtection/>
  <mergeCells count="31">
    <mergeCell ref="A2:D2"/>
    <mergeCell ref="D5:Q5"/>
    <mergeCell ref="A7:E7"/>
    <mergeCell ref="G7:R7"/>
    <mergeCell ref="A8:E8"/>
    <mergeCell ref="G8:R8"/>
    <mergeCell ref="K3:O3"/>
    <mergeCell ref="G3:H3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37"/>
  <sheetViews>
    <sheetView view="pageBreakPreview" zoomScale="87" zoomScaleSheetLayoutView="87" workbookViewId="0" topLeftCell="A1">
      <selection activeCell="D5" sqref="D5:Q5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5.7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6" width="7.125" style="46" customWidth="1"/>
    <col min="17" max="17" width="7.625" style="72" customWidth="1"/>
    <col min="18" max="18" width="7.625" style="46" customWidth="1"/>
    <col min="19" max="19" width="21.875" style="46" customWidth="1"/>
    <col min="20" max="16384" width="9.125" style="46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451" t="s">
        <v>42</v>
      </c>
      <c r="H3" s="451"/>
      <c r="I3" s="1"/>
      <c r="J3" s="1"/>
      <c r="K3" s="508" t="s">
        <v>176</v>
      </c>
      <c r="L3" s="508"/>
      <c r="M3" s="508"/>
      <c r="N3" s="508"/>
      <c r="O3" s="508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449" t="s">
        <v>145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8" t="s">
        <v>5</v>
      </c>
    </row>
    <row r="8" spans="1:20" s="22" customFormat="1" ht="21" customHeight="1" thickBot="1">
      <c r="A8" s="442" t="s">
        <v>50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20" t="s">
        <v>47</v>
      </c>
      <c r="T8" s="21"/>
    </row>
    <row r="9" spans="1:2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20"/>
      <c r="T9" s="21"/>
    </row>
    <row r="10" spans="1:1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60" t="s">
        <v>18</v>
      </c>
      <c r="K10" s="484" t="s">
        <v>36</v>
      </c>
      <c r="L10" s="485"/>
      <c r="M10" s="485"/>
      <c r="N10" s="485"/>
      <c r="O10" s="485"/>
      <c r="P10" s="486"/>
      <c r="Q10" s="24" t="s">
        <v>37</v>
      </c>
      <c r="R10" s="502" t="s">
        <v>38</v>
      </c>
      <c r="S10" s="504" t="s">
        <v>21</v>
      </c>
    </row>
    <row r="11" spans="1:1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63">
        <v>1</v>
      </c>
      <c r="L11" s="164">
        <v>2</v>
      </c>
      <c r="M11" s="164">
        <v>3</v>
      </c>
      <c r="N11" s="165">
        <v>4</v>
      </c>
      <c r="O11" s="166">
        <v>5</v>
      </c>
      <c r="P11" s="167">
        <v>6</v>
      </c>
      <c r="Q11" s="168" t="s">
        <v>20</v>
      </c>
      <c r="R11" s="503"/>
      <c r="S11" s="505"/>
    </row>
    <row r="12" spans="1:19" s="34" customFormat="1" ht="27" customHeight="1">
      <c r="A12" s="124">
        <v>1</v>
      </c>
      <c r="B12" s="125"/>
      <c r="C12" s="125"/>
      <c r="D12" s="188"/>
      <c r="E12" s="188"/>
      <c r="F12" s="188"/>
      <c r="G12" s="188"/>
      <c r="H12" s="109"/>
      <c r="I12" s="109"/>
      <c r="J12" s="110"/>
      <c r="K12" s="189"/>
      <c r="L12" s="189"/>
      <c r="M12" s="189"/>
      <c r="N12" s="189"/>
      <c r="O12" s="189"/>
      <c r="P12" s="189"/>
      <c r="Q12" s="190"/>
      <c r="R12" s="191"/>
      <c r="S12" s="132"/>
    </row>
    <row r="13" spans="1:19" s="34" customFormat="1" ht="27" customHeight="1">
      <c r="A13" s="26">
        <v>2</v>
      </c>
      <c r="B13" s="133"/>
      <c r="C13" s="133"/>
      <c r="D13" s="79"/>
      <c r="E13" s="79"/>
      <c r="F13" s="79"/>
      <c r="G13" s="79"/>
      <c r="H13" s="134"/>
      <c r="I13" s="134"/>
      <c r="J13" s="182"/>
      <c r="K13" s="142"/>
      <c r="L13" s="142"/>
      <c r="M13" s="142"/>
      <c r="N13" s="142"/>
      <c r="O13" s="142"/>
      <c r="P13" s="142"/>
      <c r="Q13" s="139"/>
      <c r="R13" s="140"/>
      <c r="S13" s="141"/>
    </row>
    <row r="14" spans="1:19" s="39" customFormat="1" ht="27" customHeight="1">
      <c r="A14" s="26">
        <v>3</v>
      </c>
      <c r="B14" s="133"/>
      <c r="C14" s="133"/>
      <c r="D14" s="79"/>
      <c r="E14" s="79"/>
      <c r="F14" s="79"/>
      <c r="G14" s="79"/>
      <c r="H14" s="134"/>
      <c r="I14" s="134"/>
      <c r="J14" s="182"/>
      <c r="K14" s="142"/>
      <c r="L14" s="142"/>
      <c r="M14" s="142"/>
      <c r="N14" s="142"/>
      <c r="O14" s="142"/>
      <c r="P14" s="142"/>
      <c r="Q14" s="139"/>
      <c r="R14" s="140"/>
      <c r="S14" s="141"/>
    </row>
    <row r="15" spans="1:19" s="39" customFormat="1" ht="27" customHeight="1">
      <c r="A15" s="26">
        <v>4</v>
      </c>
      <c r="B15" s="133"/>
      <c r="C15" s="133"/>
      <c r="D15" s="79"/>
      <c r="E15" s="79"/>
      <c r="F15" s="79"/>
      <c r="G15" s="79"/>
      <c r="H15" s="134"/>
      <c r="I15" s="134"/>
      <c r="J15" s="182"/>
      <c r="K15" s="142"/>
      <c r="L15" s="142"/>
      <c r="M15" s="142"/>
      <c r="N15" s="142"/>
      <c r="O15" s="142"/>
      <c r="P15" s="142"/>
      <c r="Q15" s="139"/>
      <c r="R15" s="140"/>
      <c r="S15" s="141"/>
    </row>
    <row r="16" spans="1:19" s="39" customFormat="1" ht="27" customHeight="1">
      <c r="A16" s="26">
        <v>5</v>
      </c>
      <c r="B16" s="133"/>
      <c r="C16" s="133"/>
      <c r="D16" s="79"/>
      <c r="E16" s="79"/>
      <c r="F16" s="79"/>
      <c r="G16" s="79"/>
      <c r="H16" s="134"/>
      <c r="I16" s="134"/>
      <c r="J16" s="182"/>
      <c r="K16" s="142"/>
      <c r="L16" s="142"/>
      <c r="M16" s="142"/>
      <c r="N16" s="142"/>
      <c r="O16" s="142"/>
      <c r="P16" s="142"/>
      <c r="Q16" s="139"/>
      <c r="R16" s="140"/>
      <c r="S16" s="146"/>
    </row>
    <row r="17" spans="1:19" s="39" customFormat="1" ht="27" customHeight="1">
      <c r="A17" s="26">
        <v>6</v>
      </c>
      <c r="B17" s="133"/>
      <c r="C17" s="133"/>
      <c r="D17" s="79"/>
      <c r="E17" s="79"/>
      <c r="F17" s="79"/>
      <c r="G17" s="79"/>
      <c r="H17" s="134"/>
      <c r="I17" s="134"/>
      <c r="J17" s="182"/>
      <c r="K17" s="142"/>
      <c r="L17" s="142"/>
      <c r="M17" s="142"/>
      <c r="N17" s="142"/>
      <c r="O17" s="142"/>
      <c r="P17" s="142"/>
      <c r="Q17" s="139"/>
      <c r="R17" s="140"/>
      <c r="S17" s="146"/>
    </row>
    <row r="18" spans="1:19" ht="27" customHeight="1">
      <c r="A18" s="26">
        <v>7</v>
      </c>
      <c r="B18" s="133"/>
      <c r="C18" s="133"/>
      <c r="D18" s="79"/>
      <c r="E18" s="79"/>
      <c r="F18" s="79"/>
      <c r="G18" s="79"/>
      <c r="H18" s="134"/>
      <c r="I18" s="134"/>
      <c r="J18" s="182"/>
      <c r="K18" s="142"/>
      <c r="L18" s="142"/>
      <c r="M18" s="142"/>
      <c r="N18" s="142"/>
      <c r="O18" s="142"/>
      <c r="P18" s="142"/>
      <c r="Q18" s="139"/>
      <c r="R18" s="140"/>
      <c r="S18" s="146"/>
    </row>
    <row r="19" spans="1:19" s="34" customFormat="1" ht="27" customHeight="1">
      <c r="A19" s="26">
        <v>8</v>
      </c>
      <c r="B19" s="133"/>
      <c r="C19" s="133"/>
      <c r="D19" s="79"/>
      <c r="E19" s="79"/>
      <c r="F19" s="79"/>
      <c r="G19" s="79"/>
      <c r="H19" s="134"/>
      <c r="I19" s="134"/>
      <c r="J19" s="182"/>
      <c r="K19" s="142"/>
      <c r="L19" s="142"/>
      <c r="M19" s="142"/>
      <c r="N19" s="142"/>
      <c r="O19" s="142"/>
      <c r="P19" s="142"/>
      <c r="Q19" s="139"/>
      <c r="R19" s="140"/>
      <c r="S19" s="146"/>
    </row>
    <row r="20" spans="1:19" s="34" customFormat="1" ht="27" customHeight="1">
      <c r="A20" s="26">
        <v>9</v>
      </c>
      <c r="B20" s="133"/>
      <c r="C20" s="133"/>
      <c r="D20" s="79"/>
      <c r="E20" s="79"/>
      <c r="F20" s="79"/>
      <c r="G20" s="79"/>
      <c r="H20" s="134"/>
      <c r="I20" s="134"/>
      <c r="J20" s="182"/>
      <c r="K20" s="142"/>
      <c r="L20" s="142"/>
      <c r="M20" s="142"/>
      <c r="N20" s="142"/>
      <c r="O20" s="142"/>
      <c r="P20" s="142"/>
      <c r="Q20" s="139"/>
      <c r="R20" s="140"/>
      <c r="S20" s="141"/>
    </row>
    <row r="21" spans="1:19" s="34" customFormat="1" ht="27" customHeight="1">
      <c r="A21" s="26">
        <v>10</v>
      </c>
      <c r="B21" s="133"/>
      <c r="C21" s="133"/>
      <c r="D21" s="79"/>
      <c r="E21" s="79"/>
      <c r="F21" s="79"/>
      <c r="G21" s="79"/>
      <c r="H21" s="134"/>
      <c r="I21" s="134"/>
      <c r="J21" s="182"/>
      <c r="K21" s="142"/>
      <c r="L21" s="142"/>
      <c r="M21" s="142"/>
      <c r="N21" s="142"/>
      <c r="O21" s="142"/>
      <c r="P21" s="142"/>
      <c r="Q21" s="139"/>
      <c r="R21" s="140"/>
      <c r="S21" s="141"/>
    </row>
    <row r="22" spans="1:19" s="34" customFormat="1" ht="27" customHeight="1">
      <c r="A22" s="26">
        <v>11</v>
      </c>
      <c r="B22" s="133"/>
      <c r="C22" s="133"/>
      <c r="D22" s="79"/>
      <c r="E22" s="79"/>
      <c r="F22" s="79"/>
      <c r="G22" s="79"/>
      <c r="H22" s="134"/>
      <c r="I22" s="134"/>
      <c r="J22" s="182"/>
      <c r="K22" s="142"/>
      <c r="L22" s="142"/>
      <c r="M22" s="142"/>
      <c r="N22" s="142"/>
      <c r="O22" s="142"/>
      <c r="P22" s="142"/>
      <c r="Q22" s="139"/>
      <c r="R22" s="140"/>
      <c r="S22" s="141"/>
    </row>
    <row r="23" spans="1:19" s="39" customFormat="1" ht="27" customHeight="1">
      <c r="A23" s="26">
        <v>12</v>
      </c>
      <c r="B23" s="133"/>
      <c r="C23" s="133"/>
      <c r="D23" s="79"/>
      <c r="E23" s="79"/>
      <c r="F23" s="79"/>
      <c r="G23" s="79"/>
      <c r="H23" s="134"/>
      <c r="I23" s="134"/>
      <c r="J23" s="182"/>
      <c r="K23" s="142"/>
      <c r="L23" s="142"/>
      <c r="M23" s="142"/>
      <c r="N23" s="142"/>
      <c r="O23" s="142"/>
      <c r="P23" s="142"/>
      <c r="Q23" s="139"/>
      <c r="R23" s="140"/>
      <c r="S23" s="141"/>
    </row>
    <row r="24" spans="1:19" ht="27" customHeight="1">
      <c r="A24" s="26">
        <v>13</v>
      </c>
      <c r="B24" s="133"/>
      <c r="C24" s="133"/>
      <c r="D24" s="79"/>
      <c r="E24" s="79"/>
      <c r="F24" s="79"/>
      <c r="G24" s="79"/>
      <c r="H24" s="134"/>
      <c r="I24" s="134"/>
      <c r="J24" s="182"/>
      <c r="K24" s="142"/>
      <c r="L24" s="142"/>
      <c r="M24" s="142"/>
      <c r="N24" s="142"/>
      <c r="O24" s="142"/>
      <c r="P24" s="142"/>
      <c r="Q24" s="139"/>
      <c r="R24" s="140"/>
      <c r="S24" s="141"/>
    </row>
    <row r="25" spans="1:19" ht="27" customHeight="1">
      <c r="A25" s="26">
        <v>14</v>
      </c>
      <c r="B25" s="133"/>
      <c r="C25" s="133"/>
      <c r="D25" s="79"/>
      <c r="E25" s="79"/>
      <c r="F25" s="79"/>
      <c r="G25" s="79"/>
      <c r="H25" s="134"/>
      <c r="I25" s="134"/>
      <c r="J25" s="182"/>
      <c r="K25" s="142"/>
      <c r="L25" s="142"/>
      <c r="M25" s="142"/>
      <c r="N25" s="142"/>
      <c r="O25" s="142"/>
      <c r="P25" s="142"/>
      <c r="Q25" s="139"/>
      <c r="R25" s="140"/>
      <c r="S25" s="141"/>
    </row>
    <row r="26" spans="1:19" s="39" customFormat="1" ht="27" customHeight="1">
      <c r="A26" s="26">
        <v>15</v>
      </c>
      <c r="B26" s="133"/>
      <c r="C26" s="133"/>
      <c r="D26" s="79"/>
      <c r="E26" s="79"/>
      <c r="F26" s="79"/>
      <c r="G26" s="79"/>
      <c r="H26" s="134"/>
      <c r="I26" s="134"/>
      <c r="J26" s="182"/>
      <c r="K26" s="142"/>
      <c r="L26" s="142"/>
      <c r="M26" s="142"/>
      <c r="N26" s="142"/>
      <c r="O26" s="142"/>
      <c r="P26" s="142"/>
      <c r="Q26" s="139"/>
      <c r="R26" s="140"/>
      <c r="S26" s="149"/>
    </row>
    <row r="27" spans="1:19" ht="27" customHeight="1">
      <c r="A27" s="26">
        <v>16</v>
      </c>
      <c r="B27" s="133"/>
      <c r="C27" s="133"/>
      <c r="D27" s="79"/>
      <c r="E27" s="79"/>
      <c r="F27" s="79"/>
      <c r="G27" s="79"/>
      <c r="H27" s="134"/>
      <c r="I27" s="134"/>
      <c r="J27" s="182"/>
      <c r="K27" s="142"/>
      <c r="L27" s="142"/>
      <c r="M27" s="142"/>
      <c r="N27" s="142"/>
      <c r="O27" s="142"/>
      <c r="P27" s="142"/>
      <c r="Q27" s="139"/>
      <c r="R27" s="140"/>
      <c r="S27" s="149"/>
    </row>
    <row r="28" spans="1:19" ht="27" customHeight="1">
      <c r="A28" s="26">
        <v>17</v>
      </c>
      <c r="B28" s="133"/>
      <c r="C28" s="133"/>
      <c r="D28" s="79"/>
      <c r="E28" s="79"/>
      <c r="F28" s="79"/>
      <c r="G28" s="79"/>
      <c r="H28" s="134"/>
      <c r="I28" s="134"/>
      <c r="J28" s="182"/>
      <c r="K28" s="142"/>
      <c r="L28" s="142"/>
      <c r="M28" s="142"/>
      <c r="N28" s="142"/>
      <c r="O28" s="142"/>
      <c r="P28" s="142"/>
      <c r="Q28" s="139"/>
      <c r="R28" s="140"/>
      <c r="S28" s="149"/>
    </row>
    <row r="29" spans="1:19" ht="27" customHeight="1" thickBot="1">
      <c r="A29" s="55">
        <v>18</v>
      </c>
      <c r="B29" s="150"/>
      <c r="C29" s="150"/>
      <c r="D29" s="116"/>
      <c r="E29" s="116"/>
      <c r="F29" s="116"/>
      <c r="G29" s="116"/>
      <c r="H29" s="112"/>
      <c r="I29" s="112"/>
      <c r="J29" s="113"/>
      <c r="K29" s="192"/>
      <c r="L29" s="192"/>
      <c r="M29" s="192"/>
      <c r="N29" s="192"/>
      <c r="O29" s="192"/>
      <c r="P29" s="192"/>
      <c r="Q29" s="193"/>
      <c r="R29" s="194"/>
      <c r="S29" s="157"/>
    </row>
    <row r="30" spans="1:20" s="4" customFormat="1" ht="15.7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1" t="s">
        <v>26</v>
      </c>
      <c r="O30" s="61"/>
      <c r="P30" s="61"/>
      <c r="Q30" s="62"/>
      <c r="R30" s="63"/>
      <c r="S30" s="64"/>
      <c r="T30" s="65"/>
    </row>
    <row r="31" spans="1:20" s="4" customFormat="1" ht="15.7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430" t="s">
        <v>27</v>
      </c>
      <c r="S31" s="430"/>
      <c r="T31" s="65"/>
    </row>
    <row r="32" spans="1:20" s="4" customFormat="1" ht="15.7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430"/>
      <c r="S32" s="430"/>
      <c r="T32" s="65"/>
    </row>
    <row r="33" spans="1:20" s="4" customFormat="1" ht="15.7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430" t="s">
        <v>27</v>
      </c>
      <c r="S33" s="430"/>
      <c r="T33" s="65"/>
    </row>
    <row r="34" spans="1:20" s="4" customFormat="1" ht="15.7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57"/>
      <c r="S34" s="64"/>
      <c r="T34" s="65"/>
    </row>
    <row r="35" spans="1:20" s="4" customFormat="1" ht="15.7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430" t="s">
        <v>27</v>
      </c>
      <c r="S35" s="430"/>
      <c r="T35" s="65"/>
    </row>
    <row r="36" spans="1:20" s="4" customFormat="1" ht="15.7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57"/>
      <c r="S36" s="64" t="s">
        <v>30</v>
      </c>
      <c r="T36" s="65"/>
    </row>
    <row r="37" spans="1:20" s="4" customFormat="1" ht="15.7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57"/>
      <c r="S37" s="70" t="s">
        <v>0</v>
      </c>
      <c r="T37" s="65"/>
    </row>
  </sheetData>
  <sheetProtection/>
  <mergeCells count="31">
    <mergeCell ref="A2:D2"/>
    <mergeCell ref="D5:Q5"/>
    <mergeCell ref="A7:E7"/>
    <mergeCell ref="G7:R7"/>
    <mergeCell ref="A8:E8"/>
    <mergeCell ref="G8:R8"/>
    <mergeCell ref="K3:O3"/>
    <mergeCell ref="G3:H3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37"/>
  <sheetViews>
    <sheetView view="pageBreakPreview" zoomScale="86" zoomScaleSheetLayoutView="86" zoomScalePageLayoutView="0" workbookViewId="0" topLeftCell="A1">
      <selection activeCell="O2" sqref="O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9.3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6" width="7.125" style="46" customWidth="1"/>
    <col min="17" max="17" width="7.625" style="72" customWidth="1"/>
    <col min="18" max="18" width="7.625" style="46" customWidth="1"/>
    <col min="19" max="19" width="21.875" style="46" customWidth="1"/>
    <col min="20" max="16384" width="9.125" style="46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78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451" t="s">
        <v>42</v>
      </c>
      <c r="H3" s="451"/>
      <c r="I3" s="1"/>
      <c r="J3" s="1"/>
      <c r="K3" s="452" t="s">
        <v>177</v>
      </c>
      <c r="L3" s="452"/>
      <c r="M3" s="452"/>
      <c r="N3" s="452"/>
      <c r="O3" s="452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449" t="s">
        <v>147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8" t="s">
        <v>5</v>
      </c>
    </row>
    <row r="8" spans="1:20" s="22" customFormat="1" ht="21" customHeight="1" thickBot="1">
      <c r="A8" s="442" t="s">
        <v>50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20" t="s">
        <v>47</v>
      </c>
      <c r="T8" s="21"/>
    </row>
    <row r="9" spans="1:2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20"/>
      <c r="T9" s="21"/>
    </row>
    <row r="10" spans="1:1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38" t="s">
        <v>18</v>
      </c>
      <c r="K10" s="484" t="s">
        <v>36</v>
      </c>
      <c r="L10" s="485"/>
      <c r="M10" s="485"/>
      <c r="N10" s="485"/>
      <c r="O10" s="485"/>
      <c r="P10" s="486"/>
      <c r="Q10" s="24" t="s">
        <v>37</v>
      </c>
      <c r="R10" s="502" t="s">
        <v>38</v>
      </c>
      <c r="S10" s="504" t="s">
        <v>21</v>
      </c>
    </row>
    <row r="11" spans="1:1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63">
        <v>1</v>
      </c>
      <c r="L11" s="164">
        <v>2</v>
      </c>
      <c r="M11" s="164">
        <v>3</v>
      </c>
      <c r="N11" s="165">
        <v>4</v>
      </c>
      <c r="O11" s="166">
        <v>5</v>
      </c>
      <c r="P11" s="167">
        <v>6</v>
      </c>
      <c r="Q11" s="168" t="s">
        <v>20</v>
      </c>
      <c r="R11" s="503"/>
      <c r="S11" s="505"/>
    </row>
    <row r="12" spans="1:19" s="34" customFormat="1" ht="27" customHeight="1">
      <c r="A12" s="124">
        <v>1</v>
      </c>
      <c r="B12" s="125"/>
      <c r="C12" s="405"/>
      <c r="D12" s="391"/>
      <c r="E12" s="391"/>
      <c r="F12" s="391"/>
      <c r="G12" s="391"/>
      <c r="H12" s="377"/>
      <c r="I12" s="392"/>
      <c r="J12" s="392"/>
      <c r="K12" s="407"/>
      <c r="L12" s="103"/>
      <c r="M12" s="103"/>
      <c r="N12" s="103"/>
      <c r="O12" s="103"/>
      <c r="P12" s="103"/>
      <c r="Q12" s="130"/>
      <c r="R12" s="131"/>
      <c r="S12" s="132"/>
    </row>
    <row r="13" spans="1:19" s="34" customFormat="1" ht="27" customHeight="1">
      <c r="A13" s="26">
        <v>2</v>
      </c>
      <c r="B13" s="133"/>
      <c r="C13" s="406"/>
      <c r="D13" s="391"/>
      <c r="E13" s="391"/>
      <c r="F13" s="391"/>
      <c r="G13" s="391"/>
      <c r="H13" s="377"/>
      <c r="I13" s="392"/>
      <c r="J13" s="392"/>
      <c r="K13" s="408"/>
      <c r="L13" s="177"/>
      <c r="M13" s="177"/>
      <c r="N13" s="177"/>
      <c r="O13" s="177"/>
      <c r="P13" s="177"/>
      <c r="Q13" s="178"/>
      <c r="R13" s="140"/>
      <c r="S13" s="141"/>
    </row>
    <row r="14" spans="1:19" s="39" customFormat="1" ht="27" customHeight="1">
      <c r="A14" s="26">
        <v>3</v>
      </c>
      <c r="B14" s="133"/>
      <c r="C14" s="133"/>
      <c r="D14" s="393"/>
      <c r="E14" s="393"/>
      <c r="F14" s="393"/>
      <c r="G14" s="393"/>
      <c r="H14" s="393"/>
      <c r="I14" s="393"/>
      <c r="J14" s="81"/>
      <c r="K14" s="177"/>
      <c r="L14" s="177"/>
      <c r="M14" s="177"/>
      <c r="N14" s="177"/>
      <c r="O14" s="177"/>
      <c r="P14" s="177"/>
      <c r="Q14" s="178"/>
      <c r="R14" s="140"/>
      <c r="S14" s="141"/>
    </row>
    <row r="15" spans="1:19" s="39" customFormat="1" ht="27" customHeight="1">
      <c r="A15" s="26">
        <v>4</v>
      </c>
      <c r="B15" s="133"/>
      <c r="C15" s="133"/>
      <c r="D15" s="28"/>
      <c r="E15" s="28"/>
      <c r="F15" s="28"/>
      <c r="G15" s="28"/>
      <c r="H15" s="28"/>
      <c r="I15" s="28"/>
      <c r="J15" s="29"/>
      <c r="K15" s="177"/>
      <c r="L15" s="177"/>
      <c r="M15" s="177"/>
      <c r="N15" s="177"/>
      <c r="O15" s="177"/>
      <c r="P15" s="177"/>
      <c r="Q15" s="178"/>
      <c r="R15" s="140"/>
      <c r="S15" s="141"/>
    </row>
    <row r="16" spans="1:19" s="39" customFormat="1" ht="27" customHeight="1">
      <c r="A16" s="26">
        <v>5</v>
      </c>
      <c r="B16" s="133"/>
      <c r="C16" s="133"/>
      <c r="D16" s="28"/>
      <c r="E16" s="28"/>
      <c r="F16" s="28"/>
      <c r="G16" s="28"/>
      <c r="H16" s="28"/>
      <c r="I16" s="28"/>
      <c r="J16" s="29"/>
      <c r="K16" s="177"/>
      <c r="L16" s="177"/>
      <c r="M16" s="177"/>
      <c r="N16" s="177"/>
      <c r="O16" s="177"/>
      <c r="P16" s="177"/>
      <c r="Q16" s="178"/>
      <c r="R16" s="140"/>
      <c r="S16" s="146"/>
    </row>
    <row r="17" spans="1:19" s="39" customFormat="1" ht="27" customHeight="1">
      <c r="A17" s="26">
        <v>6</v>
      </c>
      <c r="B17" s="133"/>
      <c r="C17" s="133"/>
      <c r="D17" s="28"/>
      <c r="E17" s="28"/>
      <c r="F17" s="28"/>
      <c r="G17" s="28"/>
      <c r="H17" s="28"/>
      <c r="I17" s="28"/>
      <c r="J17" s="29"/>
      <c r="K17" s="177"/>
      <c r="L17" s="177"/>
      <c r="M17" s="177"/>
      <c r="N17" s="177"/>
      <c r="O17" s="177"/>
      <c r="P17" s="177"/>
      <c r="Q17" s="178"/>
      <c r="R17" s="140"/>
      <c r="S17" s="146"/>
    </row>
    <row r="18" spans="1:19" ht="27" customHeight="1">
      <c r="A18" s="26">
        <v>7</v>
      </c>
      <c r="B18" s="133"/>
      <c r="C18" s="133"/>
      <c r="D18" s="28"/>
      <c r="E18" s="28"/>
      <c r="F18" s="28"/>
      <c r="G18" s="28"/>
      <c r="H18" s="28"/>
      <c r="I18" s="28"/>
      <c r="J18" s="29"/>
      <c r="K18" s="177"/>
      <c r="L18" s="177"/>
      <c r="M18" s="177"/>
      <c r="N18" s="177"/>
      <c r="O18" s="177"/>
      <c r="P18" s="177"/>
      <c r="Q18" s="178"/>
      <c r="R18" s="140"/>
      <c r="S18" s="146"/>
    </row>
    <row r="19" spans="1:19" s="34" customFormat="1" ht="27" customHeight="1">
      <c r="A19" s="26">
        <v>8</v>
      </c>
      <c r="B19" s="133"/>
      <c r="C19" s="133"/>
      <c r="D19" s="28"/>
      <c r="E19" s="28"/>
      <c r="F19" s="28"/>
      <c r="G19" s="28"/>
      <c r="H19" s="28"/>
      <c r="I19" s="28"/>
      <c r="J19" s="29"/>
      <c r="K19" s="177"/>
      <c r="L19" s="177"/>
      <c r="M19" s="177"/>
      <c r="N19" s="177"/>
      <c r="O19" s="177"/>
      <c r="P19" s="177"/>
      <c r="Q19" s="178"/>
      <c r="R19" s="140"/>
      <c r="S19" s="146"/>
    </row>
    <row r="20" spans="1:19" s="34" customFormat="1" ht="27" customHeight="1">
      <c r="A20" s="26">
        <v>9</v>
      </c>
      <c r="B20" s="133"/>
      <c r="C20" s="133"/>
      <c r="D20" s="28"/>
      <c r="E20" s="28"/>
      <c r="F20" s="28"/>
      <c r="G20" s="28"/>
      <c r="H20" s="28"/>
      <c r="I20" s="28"/>
      <c r="J20" s="29"/>
      <c r="K20" s="177"/>
      <c r="L20" s="177"/>
      <c r="M20" s="177"/>
      <c r="N20" s="177"/>
      <c r="O20" s="177"/>
      <c r="P20" s="177"/>
      <c r="Q20" s="178"/>
      <c r="R20" s="140"/>
      <c r="S20" s="141"/>
    </row>
    <row r="21" spans="1:19" s="34" customFormat="1" ht="27" customHeight="1">
      <c r="A21" s="26">
        <v>10</v>
      </c>
      <c r="B21" s="133"/>
      <c r="C21" s="133"/>
      <c r="D21" s="28"/>
      <c r="E21" s="28"/>
      <c r="F21" s="28"/>
      <c r="G21" s="28"/>
      <c r="H21" s="28"/>
      <c r="I21" s="28"/>
      <c r="J21" s="29"/>
      <c r="K21" s="177"/>
      <c r="L21" s="177"/>
      <c r="M21" s="177"/>
      <c r="N21" s="177"/>
      <c r="O21" s="177"/>
      <c r="P21" s="177"/>
      <c r="Q21" s="178"/>
      <c r="R21" s="140"/>
      <c r="S21" s="141"/>
    </row>
    <row r="22" spans="1:19" s="34" customFormat="1" ht="27" customHeight="1">
      <c r="A22" s="26">
        <v>11</v>
      </c>
      <c r="B22" s="133"/>
      <c r="C22" s="133"/>
      <c r="D22" s="28"/>
      <c r="E22" s="28"/>
      <c r="F22" s="28"/>
      <c r="G22" s="28"/>
      <c r="H22" s="28"/>
      <c r="I22" s="28"/>
      <c r="J22" s="29"/>
      <c r="K22" s="177"/>
      <c r="L22" s="177"/>
      <c r="M22" s="177"/>
      <c r="N22" s="177"/>
      <c r="O22" s="177"/>
      <c r="P22" s="177"/>
      <c r="Q22" s="178"/>
      <c r="R22" s="140"/>
      <c r="S22" s="141"/>
    </row>
    <row r="23" spans="1:19" s="39" customFormat="1" ht="27" customHeight="1">
      <c r="A23" s="26">
        <v>12</v>
      </c>
      <c r="B23" s="133"/>
      <c r="C23" s="133"/>
      <c r="D23" s="28"/>
      <c r="E23" s="28"/>
      <c r="F23" s="28"/>
      <c r="G23" s="28"/>
      <c r="H23" s="28"/>
      <c r="I23" s="28"/>
      <c r="J23" s="29"/>
      <c r="K23" s="177"/>
      <c r="L23" s="177"/>
      <c r="M23" s="177"/>
      <c r="N23" s="177"/>
      <c r="O23" s="177"/>
      <c r="P23" s="177"/>
      <c r="Q23" s="178"/>
      <c r="R23" s="140"/>
      <c r="S23" s="141"/>
    </row>
    <row r="24" spans="1:19" ht="27" customHeight="1">
      <c r="A24" s="26">
        <v>13</v>
      </c>
      <c r="B24" s="133"/>
      <c r="C24" s="133"/>
      <c r="D24" s="28"/>
      <c r="E24" s="28"/>
      <c r="F24" s="28"/>
      <c r="G24" s="28"/>
      <c r="H24" s="28"/>
      <c r="I24" s="28"/>
      <c r="J24" s="29"/>
      <c r="K24" s="177"/>
      <c r="L24" s="177"/>
      <c r="M24" s="177"/>
      <c r="N24" s="177"/>
      <c r="O24" s="177"/>
      <c r="P24" s="177"/>
      <c r="Q24" s="178"/>
      <c r="R24" s="140"/>
      <c r="S24" s="141"/>
    </row>
    <row r="25" spans="1:19" ht="27" customHeight="1">
      <c r="A25" s="26">
        <v>14</v>
      </c>
      <c r="B25" s="133"/>
      <c r="C25" s="133"/>
      <c r="D25" s="28"/>
      <c r="E25" s="28"/>
      <c r="F25" s="28"/>
      <c r="G25" s="28"/>
      <c r="H25" s="28"/>
      <c r="I25" s="28"/>
      <c r="J25" s="29"/>
      <c r="K25" s="177"/>
      <c r="L25" s="177"/>
      <c r="M25" s="177"/>
      <c r="N25" s="177"/>
      <c r="O25" s="177"/>
      <c r="P25" s="177"/>
      <c r="Q25" s="178"/>
      <c r="R25" s="140"/>
      <c r="S25" s="141"/>
    </row>
    <row r="26" spans="1:19" s="39" customFormat="1" ht="27" customHeight="1">
      <c r="A26" s="26">
        <v>15</v>
      </c>
      <c r="B26" s="133"/>
      <c r="C26" s="133"/>
      <c r="D26" s="28"/>
      <c r="E26" s="28"/>
      <c r="F26" s="28"/>
      <c r="G26" s="28"/>
      <c r="H26" s="28"/>
      <c r="I26" s="28"/>
      <c r="J26" s="29"/>
      <c r="K26" s="177"/>
      <c r="L26" s="177"/>
      <c r="M26" s="177"/>
      <c r="N26" s="177"/>
      <c r="O26" s="177"/>
      <c r="P26" s="177"/>
      <c r="Q26" s="178"/>
      <c r="R26" s="140"/>
      <c r="S26" s="149"/>
    </row>
    <row r="27" spans="1:19" ht="27" customHeight="1">
      <c r="A27" s="26">
        <v>16</v>
      </c>
      <c r="B27" s="133"/>
      <c r="C27" s="133"/>
      <c r="D27" s="28"/>
      <c r="E27" s="28"/>
      <c r="F27" s="28"/>
      <c r="G27" s="28"/>
      <c r="H27" s="28"/>
      <c r="I27" s="28"/>
      <c r="J27" s="29"/>
      <c r="K27" s="177"/>
      <c r="L27" s="177"/>
      <c r="M27" s="177"/>
      <c r="N27" s="177"/>
      <c r="O27" s="177"/>
      <c r="P27" s="177"/>
      <c r="Q27" s="178"/>
      <c r="R27" s="140"/>
      <c r="S27" s="149"/>
    </row>
    <row r="28" spans="1:19" ht="27" customHeight="1">
      <c r="A28" s="26">
        <v>17</v>
      </c>
      <c r="B28" s="133"/>
      <c r="C28" s="133"/>
      <c r="D28" s="28"/>
      <c r="E28" s="28"/>
      <c r="F28" s="28"/>
      <c r="G28" s="28"/>
      <c r="H28" s="28"/>
      <c r="I28" s="28"/>
      <c r="J28" s="29"/>
      <c r="K28" s="177"/>
      <c r="L28" s="177"/>
      <c r="M28" s="177"/>
      <c r="N28" s="177"/>
      <c r="O28" s="177"/>
      <c r="P28" s="177"/>
      <c r="Q28" s="178"/>
      <c r="R28" s="140"/>
      <c r="S28" s="149"/>
    </row>
    <row r="29" spans="1:19" ht="27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76"/>
      <c r="K29" s="179"/>
      <c r="L29" s="179"/>
      <c r="M29" s="179"/>
      <c r="N29" s="179"/>
      <c r="O29" s="179"/>
      <c r="P29" s="179"/>
      <c r="Q29" s="180"/>
      <c r="R29" s="156"/>
      <c r="S29" s="157"/>
    </row>
    <row r="30" spans="1:20" s="4" customFormat="1" ht="15.7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1" t="s">
        <v>26</v>
      </c>
      <c r="O30" s="61"/>
      <c r="P30" s="61"/>
      <c r="Q30" s="62"/>
      <c r="R30" s="63"/>
      <c r="S30" s="64"/>
      <c r="T30" s="65"/>
    </row>
    <row r="31" spans="1:20" s="4" customFormat="1" ht="15.7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430" t="s">
        <v>27</v>
      </c>
      <c r="S31" s="430"/>
      <c r="T31" s="65"/>
    </row>
    <row r="32" spans="1:20" s="4" customFormat="1" ht="15.7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430"/>
      <c r="S32" s="430"/>
      <c r="T32" s="65"/>
    </row>
    <row r="33" spans="1:20" s="4" customFormat="1" ht="15.7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430" t="s">
        <v>27</v>
      </c>
      <c r="S33" s="430"/>
      <c r="T33" s="65"/>
    </row>
    <row r="34" spans="1:20" s="4" customFormat="1" ht="15.7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57"/>
      <c r="S34" s="64"/>
      <c r="T34" s="65"/>
    </row>
    <row r="35" spans="1:20" s="4" customFormat="1" ht="15.7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430" t="s">
        <v>27</v>
      </c>
      <c r="S35" s="430"/>
      <c r="T35" s="65"/>
    </row>
    <row r="36" spans="1:20" s="4" customFormat="1" ht="15.7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57"/>
      <c r="S36" s="64" t="s">
        <v>30</v>
      </c>
      <c r="T36" s="65"/>
    </row>
    <row r="37" spans="1:20" s="4" customFormat="1" ht="15.7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57"/>
      <c r="S37" s="70" t="s">
        <v>0</v>
      </c>
      <c r="T37" s="65"/>
    </row>
  </sheetData>
  <sheetProtection/>
  <mergeCells count="31">
    <mergeCell ref="A2:D2"/>
    <mergeCell ref="D5:Q5"/>
    <mergeCell ref="A7:E7"/>
    <mergeCell ref="G7:R7"/>
    <mergeCell ref="A8:E8"/>
    <mergeCell ref="G8:R8"/>
    <mergeCell ref="G3:H3"/>
    <mergeCell ref="K3:O3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37"/>
  <sheetViews>
    <sheetView view="pageBreakPreview" zoomScale="98" zoomScaleSheetLayoutView="98" zoomScalePageLayoutView="0" workbookViewId="0" topLeftCell="A1">
      <selection activeCell="J10" sqref="J10:J11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5.1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6" width="7.125" style="46" customWidth="1"/>
    <col min="17" max="17" width="7.625" style="72" customWidth="1"/>
    <col min="18" max="18" width="7.625" style="46" customWidth="1"/>
    <col min="19" max="19" width="21.875" style="46" customWidth="1"/>
    <col min="20" max="16384" width="9.125" style="46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78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451" t="s">
        <v>42</v>
      </c>
      <c r="H3" s="451"/>
      <c r="I3" s="1"/>
      <c r="J3" s="1"/>
      <c r="K3" s="1"/>
      <c r="L3" s="452" t="s">
        <v>178</v>
      </c>
      <c r="M3" s="452"/>
      <c r="N3" s="452"/>
      <c r="O3" s="452"/>
      <c r="P3" s="452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449" t="s">
        <v>146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8" t="s">
        <v>5</v>
      </c>
    </row>
    <row r="8" spans="1:20" s="22" customFormat="1" ht="21" customHeight="1" thickBot="1">
      <c r="A8" s="442" t="s">
        <v>50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20" t="s">
        <v>47</v>
      </c>
      <c r="T8" s="21"/>
    </row>
    <row r="9" spans="1:2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20"/>
      <c r="T9" s="21"/>
    </row>
    <row r="10" spans="1:1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60" t="s">
        <v>18</v>
      </c>
      <c r="K10" s="484" t="s">
        <v>36</v>
      </c>
      <c r="L10" s="485"/>
      <c r="M10" s="485"/>
      <c r="N10" s="485"/>
      <c r="O10" s="485"/>
      <c r="P10" s="486"/>
      <c r="Q10" s="24" t="s">
        <v>37</v>
      </c>
      <c r="R10" s="502" t="s">
        <v>38</v>
      </c>
      <c r="S10" s="504" t="s">
        <v>21</v>
      </c>
    </row>
    <row r="11" spans="1:1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63">
        <v>1</v>
      </c>
      <c r="L11" s="164">
        <v>2</v>
      </c>
      <c r="M11" s="164">
        <v>3</v>
      </c>
      <c r="N11" s="165">
        <v>4</v>
      </c>
      <c r="O11" s="166">
        <v>5</v>
      </c>
      <c r="P11" s="167">
        <v>6</v>
      </c>
      <c r="Q11" s="168" t="s">
        <v>20</v>
      </c>
      <c r="R11" s="503"/>
      <c r="S11" s="505"/>
    </row>
    <row r="12" spans="1:19" s="34" customFormat="1" ht="27" customHeight="1">
      <c r="A12" s="124">
        <v>1</v>
      </c>
      <c r="B12" s="125"/>
      <c r="C12" s="125"/>
      <c r="D12" s="158"/>
      <c r="E12" s="158"/>
      <c r="F12" s="158"/>
      <c r="G12" s="158"/>
      <c r="H12" s="158"/>
      <c r="I12" s="158"/>
      <c r="J12" s="169"/>
      <c r="K12" s="103"/>
      <c r="L12" s="103"/>
      <c r="M12" s="103"/>
      <c r="N12" s="103"/>
      <c r="O12" s="103"/>
      <c r="P12" s="103"/>
      <c r="Q12" s="130"/>
      <c r="R12" s="131"/>
      <c r="S12" s="132"/>
    </row>
    <row r="13" spans="1:19" s="34" customFormat="1" ht="27" customHeight="1">
      <c r="A13" s="26">
        <v>2</v>
      </c>
      <c r="B13" s="133"/>
      <c r="C13" s="133"/>
      <c r="D13" s="28"/>
      <c r="E13" s="28"/>
      <c r="F13" s="28"/>
      <c r="G13" s="28"/>
      <c r="H13" s="28"/>
      <c r="I13" s="28"/>
      <c r="J13" s="29"/>
      <c r="K13" s="181"/>
      <c r="L13" s="170"/>
      <c r="M13" s="170"/>
      <c r="N13" s="170"/>
      <c r="O13" s="181"/>
      <c r="P13" s="181"/>
      <c r="Q13" s="139"/>
      <c r="R13" s="140"/>
      <c r="S13" s="141"/>
    </row>
    <row r="14" spans="1:19" s="39" customFormat="1" ht="27" customHeight="1">
      <c r="A14" s="26">
        <v>3</v>
      </c>
      <c r="B14" s="133"/>
      <c r="C14" s="133"/>
      <c r="D14" s="369"/>
      <c r="E14" s="369"/>
      <c r="F14" s="369"/>
      <c r="G14" s="369"/>
      <c r="H14" s="369"/>
      <c r="I14" s="369"/>
      <c r="J14" s="370"/>
      <c r="K14" s="181"/>
      <c r="L14" s="170"/>
      <c r="M14" s="170"/>
      <c r="N14" s="170"/>
      <c r="O14" s="181"/>
      <c r="P14" s="181"/>
      <c r="Q14" s="139"/>
      <c r="R14" s="140"/>
      <c r="S14" s="141"/>
    </row>
    <row r="15" spans="1:19" s="39" customFormat="1" ht="27" customHeight="1">
      <c r="A15" s="26">
        <v>4</v>
      </c>
      <c r="B15" s="133"/>
      <c r="C15" s="133"/>
      <c r="D15" s="134"/>
      <c r="E15" s="134"/>
      <c r="F15" s="134"/>
      <c r="G15" s="134"/>
      <c r="H15" s="134"/>
      <c r="I15" s="134"/>
      <c r="J15" s="182"/>
      <c r="K15" s="181"/>
      <c r="L15" s="170"/>
      <c r="M15" s="170"/>
      <c r="N15" s="170"/>
      <c r="O15" s="181"/>
      <c r="P15" s="181"/>
      <c r="Q15" s="139"/>
      <c r="R15" s="140"/>
      <c r="S15" s="141"/>
    </row>
    <row r="16" spans="1:19" s="39" customFormat="1" ht="27" customHeight="1">
      <c r="A16" s="26">
        <v>5</v>
      </c>
      <c r="B16" s="133"/>
      <c r="C16" s="133"/>
      <c r="D16" s="134"/>
      <c r="E16" s="134"/>
      <c r="F16" s="134"/>
      <c r="G16" s="134"/>
      <c r="H16" s="134"/>
      <c r="I16" s="134"/>
      <c r="J16" s="182"/>
      <c r="K16" s="181"/>
      <c r="L16" s="170"/>
      <c r="M16" s="170"/>
      <c r="N16" s="170"/>
      <c r="O16" s="181"/>
      <c r="P16" s="181"/>
      <c r="Q16" s="139"/>
      <c r="R16" s="140"/>
      <c r="S16" s="146"/>
    </row>
    <row r="17" spans="1:19" s="39" customFormat="1" ht="27" customHeight="1">
      <c r="A17" s="26">
        <v>6</v>
      </c>
      <c r="B17" s="133"/>
      <c r="C17" s="133"/>
      <c r="D17" s="134"/>
      <c r="E17" s="134"/>
      <c r="F17" s="134"/>
      <c r="G17" s="134"/>
      <c r="H17" s="134"/>
      <c r="I17" s="134"/>
      <c r="J17" s="182"/>
      <c r="K17" s="181"/>
      <c r="L17" s="170"/>
      <c r="M17" s="170"/>
      <c r="N17" s="170"/>
      <c r="O17" s="181"/>
      <c r="P17" s="181"/>
      <c r="Q17" s="139"/>
      <c r="R17" s="140"/>
      <c r="S17" s="146"/>
    </row>
    <row r="18" spans="1:19" ht="27" customHeight="1">
      <c r="A18" s="26">
        <v>7</v>
      </c>
      <c r="B18" s="133"/>
      <c r="C18" s="133"/>
      <c r="D18" s="134"/>
      <c r="E18" s="134"/>
      <c r="F18" s="134"/>
      <c r="G18" s="134"/>
      <c r="H18" s="134"/>
      <c r="I18" s="134"/>
      <c r="J18" s="182"/>
      <c r="K18" s="181"/>
      <c r="L18" s="170"/>
      <c r="M18" s="170"/>
      <c r="N18" s="170"/>
      <c r="O18" s="181"/>
      <c r="P18" s="181"/>
      <c r="Q18" s="139"/>
      <c r="R18" s="140"/>
      <c r="S18" s="146"/>
    </row>
    <row r="19" spans="1:19" s="34" customFormat="1" ht="27" customHeight="1">
      <c r="A19" s="26">
        <v>8</v>
      </c>
      <c r="B19" s="133"/>
      <c r="C19" s="133"/>
      <c r="D19" s="134"/>
      <c r="E19" s="134"/>
      <c r="F19" s="134"/>
      <c r="G19" s="134"/>
      <c r="H19" s="134"/>
      <c r="I19" s="134"/>
      <c r="J19" s="182"/>
      <c r="K19" s="181"/>
      <c r="L19" s="170"/>
      <c r="M19" s="170"/>
      <c r="N19" s="170"/>
      <c r="O19" s="181"/>
      <c r="P19" s="181"/>
      <c r="Q19" s="139"/>
      <c r="R19" s="140"/>
      <c r="S19" s="146"/>
    </row>
    <row r="20" spans="1:19" s="34" customFormat="1" ht="27" customHeight="1">
      <c r="A20" s="26">
        <v>9</v>
      </c>
      <c r="B20" s="133"/>
      <c r="C20" s="133"/>
      <c r="D20" s="134"/>
      <c r="E20" s="134"/>
      <c r="F20" s="134"/>
      <c r="G20" s="134"/>
      <c r="H20" s="134"/>
      <c r="I20" s="134"/>
      <c r="J20" s="182"/>
      <c r="K20" s="181"/>
      <c r="L20" s="170"/>
      <c r="M20" s="170"/>
      <c r="N20" s="170"/>
      <c r="O20" s="181"/>
      <c r="P20" s="181"/>
      <c r="Q20" s="139"/>
      <c r="R20" s="140"/>
      <c r="S20" s="141"/>
    </row>
    <row r="21" spans="1:19" s="34" customFormat="1" ht="27" customHeight="1">
      <c r="A21" s="26">
        <v>10</v>
      </c>
      <c r="B21" s="133"/>
      <c r="C21" s="133"/>
      <c r="D21" s="134"/>
      <c r="E21" s="134"/>
      <c r="F21" s="134"/>
      <c r="G21" s="134"/>
      <c r="H21" s="134"/>
      <c r="I21" s="134"/>
      <c r="J21" s="182"/>
      <c r="K21" s="181"/>
      <c r="L21" s="170"/>
      <c r="M21" s="170"/>
      <c r="N21" s="170"/>
      <c r="O21" s="181"/>
      <c r="P21" s="181"/>
      <c r="Q21" s="139"/>
      <c r="R21" s="140"/>
      <c r="S21" s="141"/>
    </row>
    <row r="22" spans="1:19" s="34" customFormat="1" ht="27" customHeight="1">
      <c r="A22" s="26">
        <v>11</v>
      </c>
      <c r="B22" s="133"/>
      <c r="C22" s="133"/>
      <c r="D22" s="134"/>
      <c r="E22" s="134"/>
      <c r="F22" s="134"/>
      <c r="G22" s="134"/>
      <c r="H22" s="134"/>
      <c r="I22" s="134"/>
      <c r="J22" s="182"/>
      <c r="K22" s="181"/>
      <c r="L22" s="170"/>
      <c r="M22" s="170"/>
      <c r="N22" s="170"/>
      <c r="O22" s="181"/>
      <c r="P22" s="181"/>
      <c r="Q22" s="139"/>
      <c r="R22" s="140"/>
      <c r="S22" s="141"/>
    </row>
    <row r="23" spans="1:19" s="39" customFormat="1" ht="27" customHeight="1">
      <c r="A23" s="26">
        <v>12</v>
      </c>
      <c r="B23" s="133"/>
      <c r="C23" s="133"/>
      <c r="D23" s="134"/>
      <c r="E23" s="134"/>
      <c r="F23" s="134"/>
      <c r="G23" s="134"/>
      <c r="H23" s="134"/>
      <c r="I23" s="134"/>
      <c r="J23" s="182"/>
      <c r="K23" s="181"/>
      <c r="L23" s="170"/>
      <c r="M23" s="170"/>
      <c r="N23" s="170"/>
      <c r="O23" s="181"/>
      <c r="P23" s="181"/>
      <c r="Q23" s="139"/>
      <c r="R23" s="140"/>
      <c r="S23" s="141"/>
    </row>
    <row r="24" spans="1:19" ht="27" customHeight="1">
      <c r="A24" s="26">
        <v>13</v>
      </c>
      <c r="B24" s="133"/>
      <c r="C24" s="133"/>
      <c r="D24" s="134"/>
      <c r="E24" s="134"/>
      <c r="F24" s="134"/>
      <c r="G24" s="134"/>
      <c r="H24" s="134"/>
      <c r="I24" s="134"/>
      <c r="J24" s="182"/>
      <c r="K24" s="181"/>
      <c r="L24" s="170"/>
      <c r="M24" s="170"/>
      <c r="N24" s="170"/>
      <c r="O24" s="181"/>
      <c r="P24" s="181"/>
      <c r="Q24" s="139"/>
      <c r="R24" s="140"/>
      <c r="S24" s="141"/>
    </row>
    <row r="25" spans="1:19" ht="27" customHeight="1">
      <c r="A25" s="26">
        <v>14</v>
      </c>
      <c r="B25" s="133"/>
      <c r="C25" s="133"/>
      <c r="D25" s="134"/>
      <c r="E25" s="134"/>
      <c r="F25" s="134"/>
      <c r="G25" s="134"/>
      <c r="H25" s="134"/>
      <c r="I25" s="134"/>
      <c r="J25" s="182"/>
      <c r="K25" s="181"/>
      <c r="L25" s="170"/>
      <c r="M25" s="170"/>
      <c r="N25" s="170"/>
      <c r="O25" s="181"/>
      <c r="P25" s="181"/>
      <c r="Q25" s="139"/>
      <c r="R25" s="140"/>
      <c r="S25" s="141"/>
    </row>
    <row r="26" spans="1:19" s="39" customFormat="1" ht="27" customHeight="1">
      <c r="A26" s="26">
        <v>15</v>
      </c>
      <c r="B26" s="133"/>
      <c r="C26" s="133"/>
      <c r="D26" s="134"/>
      <c r="E26" s="134"/>
      <c r="F26" s="134"/>
      <c r="G26" s="134"/>
      <c r="H26" s="134"/>
      <c r="I26" s="134"/>
      <c r="J26" s="182"/>
      <c r="K26" s="181"/>
      <c r="L26" s="170"/>
      <c r="M26" s="170"/>
      <c r="N26" s="170"/>
      <c r="O26" s="181"/>
      <c r="P26" s="181"/>
      <c r="Q26" s="139"/>
      <c r="R26" s="140"/>
      <c r="S26" s="149"/>
    </row>
    <row r="27" spans="1:19" ht="27" customHeight="1">
      <c r="A27" s="26">
        <v>16</v>
      </c>
      <c r="B27" s="133"/>
      <c r="C27" s="133"/>
      <c r="D27" s="134"/>
      <c r="E27" s="134"/>
      <c r="F27" s="134"/>
      <c r="G27" s="134"/>
      <c r="H27" s="134"/>
      <c r="I27" s="134"/>
      <c r="J27" s="182"/>
      <c r="K27" s="181"/>
      <c r="L27" s="170"/>
      <c r="M27" s="170"/>
      <c r="N27" s="170"/>
      <c r="O27" s="181"/>
      <c r="P27" s="181"/>
      <c r="Q27" s="139"/>
      <c r="R27" s="140"/>
      <c r="S27" s="149"/>
    </row>
    <row r="28" spans="1:19" ht="27" customHeight="1">
      <c r="A28" s="26">
        <v>17</v>
      </c>
      <c r="B28" s="133"/>
      <c r="C28" s="133"/>
      <c r="D28" s="134"/>
      <c r="E28" s="134"/>
      <c r="F28" s="134"/>
      <c r="G28" s="134"/>
      <c r="H28" s="134"/>
      <c r="I28" s="134"/>
      <c r="J28" s="182"/>
      <c r="K28" s="181"/>
      <c r="L28" s="170"/>
      <c r="M28" s="170"/>
      <c r="N28" s="170"/>
      <c r="O28" s="181"/>
      <c r="P28" s="181"/>
      <c r="Q28" s="139"/>
      <c r="R28" s="140"/>
      <c r="S28" s="149"/>
    </row>
    <row r="29" spans="1:19" ht="27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76"/>
      <c r="K29" s="183"/>
      <c r="L29" s="184"/>
      <c r="M29" s="184"/>
      <c r="N29" s="184"/>
      <c r="O29" s="183"/>
      <c r="P29" s="183"/>
      <c r="Q29" s="155"/>
      <c r="R29" s="185"/>
      <c r="S29" s="157"/>
    </row>
    <row r="30" spans="1:20" s="4" customFormat="1" ht="15.7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1" t="s">
        <v>26</v>
      </c>
      <c r="O30" s="61"/>
      <c r="P30" s="61"/>
      <c r="Q30" s="62"/>
      <c r="R30" s="63"/>
      <c r="S30" s="64"/>
      <c r="T30" s="65"/>
    </row>
    <row r="31" spans="1:20" s="4" customFormat="1" ht="15.7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430" t="s">
        <v>27</v>
      </c>
      <c r="S31" s="430"/>
      <c r="T31" s="65"/>
    </row>
    <row r="32" spans="1:20" s="4" customFormat="1" ht="15.7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430"/>
      <c r="S32" s="430"/>
      <c r="T32" s="65"/>
    </row>
    <row r="33" spans="1:20" s="4" customFormat="1" ht="15.7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430" t="s">
        <v>27</v>
      </c>
      <c r="S33" s="430"/>
      <c r="T33" s="65"/>
    </row>
    <row r="34" spans="1:20" s="4" customFormat="1" ht="15.7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57"/>
      <c r="S34" s="64"/>
      <c r="T34" s="65"/>
    </row>
    <row r="35" spans="1:20" s="4" customFormat="1" ht="15.7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430" t="s">
        <v>27</v>
      </c>
      <c r="S35" s="430"/>
      <c r="T35" s="65"/>
    </row>
    <row r="36" spans="1:20" s="4" customFormat="1" ht="15.7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57"/>
      <c r="S36" s="64" t="s">
        <v>30</v>
      </c>
      <c r="T36" s="65"/>
    </row>
    <row r="37" spans="1:20" s="4" customFormat="1" ht="15.7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57"/>
      <c r="S37" s="70" t="s">
        <v>0</v>
      </c>
      <c r="T37" s="65"/>
    </row>
  </sheetData>
  <sheetProtection/>
  <mergeCells count="31">
    <mergeCell ref="A2:D2"/>
    <mergeCell ref="D5:Q5"/>
    <mergeCell ref="A7:E7"/>
    <mergeCell ref="G7:R7"/>
    <mergeCell ref="A8:E8"/>
    <mergeCell ref="G8:R8"/>
    <mergeCell ref="G3:H3"/>
    <mergeCell ref="L3:P3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37"/>
  <sheetViews>
    <sheetView view="pageBreakPreview" zoomScale="87" zoomScaleSheetLayoutView="87" zoomScalePageLayoutView="0" workbookViewId="0" topLeftCell="A1">
      <selection activeCell="T13" sqref="T13"/>
    </sheetView>
  </sheetViews>
  <sheetFormatPr defaultColWidth="9.00390625" defaultRowHeight="12.75"/>
  <cols>
    <col min="1" max="1" width="4.125" style="39" customWidth="1"/>
    <col min="2" max="2" width="9.75390625" style="71" customWidth="1"/>
    <col min="3" max="3" width="10.125" style="46" customWidth="1"/>
    <col min="4" max="4" width="40.8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6" width="7.125" style="46" customWidth="1"/>
    <col min="17" max="17" width="7.625" style="72" customWidth="1"/>
    <col min="18" max="18" width="7.625" style="46" customWidth="1"/>
    <col min="19" max="19" width="21.875" style="46" customWidth="1"/>
    <col min="20" max="16384" width="9.125" style="46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75.75" customHeight="1">
      <c r="A2" s="446" t="s">
        <v>185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451" t="s">
        <v>42</v>
      </c>
      <c r="H3" s="451"/>
      <c r="I3" s="1"/>
      <c r="J3" s="1"/>
      <c r="K3" s="452" t="s">
        <v>179</v>
      </c>
      <c r="L3" s="452"/>
      <c r="M3" s="452"/>
      <c r="N3" s="452"/>
      <c r="O3" s="452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449" t="s">
        <v>147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8" t="s">
        <v>5</v>
      </c>
    </row>
    <row r="8" spans="1:20" s="22" customFormat="1" ht="21" customHeight="1" thickBot="1">
      <c r="A8" s="442" t="s">
        <v>50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20" t="s">
        <v>47</v>
      </c>
      <c r="T8" s="21"/>
    </row>
    <row r="9" spans="1:2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20"/>
      <c r="T9" s="21"/>
    </row>
    <row r="10" spans="1:1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60" t="s">
        <v>18</v>
      </c>
      <c r="K10" s="484" t="s">
        <v>36</v>
      </c>
      <c r="L10" s="485"/>
      <c r="M10" s="485"/>
      <c r="N10" s="485"/>
      <c r="O10" s="485"/>
      <c r="P10" s="486"/>
      <c r="Q10" s="24" t="s">
        <v>37</v>
      </c>
      <c r="R10" s="502" t="s">
        <v>38</v>
      </c>
      <c r="S10" s="504" t="s">
        <v>21</v>
      </c>
    </row>
    <row r="11" spans="1:1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63">
        <v>1</v>
      </c>
      <c r="L11" s="164">
        <v>2</v>
      </c>
      <c r="M11" s="164">
        <v>3</v>
      </c>
      <c r="N11" s="165">
        <v>4</v>
      </c>
      <c r="O11" s="166">
        <v>5</v>
      </c>
      <c r="P11" s="167">
        <v>6</v>
      </c>
      <c r="Q11" s="168" t="s">
        <v>20</v>
      </c>
      <c r="R11" s="503"/>
      <c r="S11" s="505"/>
    </row>
    <row r="12" spans="1:19" s="34" customFormat="1" ht="27" customHeight="1">
      <c r="A12" s="124">
        <v>1</v>
      </c>
      <c r="B12" s="125"/>
      <c r="C12" s="125"/>
      <c r="D12" s="158"/>
      <c r="E12" s="158"/>
      <c r="F12" s="158"/>
      <c r="G12" s="158"/>
      <c r="H12" s="158"/>
      <c r="I12" s="158"/>
      <c r="J12" s="169"/>
      <c r="K12" s="103"/>
      <c r="L12" s="103"/>
      <c r="M12" s="103"/>
      <c r="N12" s="103"/>
      <c r="O12" s="103"/>
      <c r="P12" s="103"/>
      <c r="Q12" s="130"/>
      <c r="R12" s="131"/>
      <c r="S12" s="132"/>
    </row>
    <row r="13" spans="1:19" s="34" customFormat="1" ht="27" customHeight="1">
      <c r="A13" s="26">
        <v>2</v>
      </c>
      <c r="B13" s="133"/>
      <c r="C13" s="133"/>
      <c r="D13" s="28"/>
      <c r="E13" s="28"/>
      <c r="F13" s="28"/>
      <c r="G13" s="28"/>
      <c r="H13" s="28"/>
      <c r="I13" s="28"/>
      <c r="J13" s="29"/>
      <c r="K13" s="137"/>
      <c r="L13" s="137"/>
      <c r="M13" s="137"/>
      <c r="N13" s="137"/>
      <c r="O13" s="137"/>
      <c r="P13" s="137"/>
      <c r="Q13" s="139"/>
      <c r="R13" s="140"/>
      <c r="S13" s="141"/>
    </row>
    <row r="14" spans="1:19" s="39" customFormat="1" ht="27" customHeight="1">
      <c r="A14" s="26">
        <v>3</v>
      </c>
      <c r="B14" s="133"/>
      <c r="C14" s="133"/>
      <c r="D14" s="364"/>
      <c r="E14" s="364"/>
      <c r="F14" s="364"/>
      <c r="G14" s="364"/>
      <c r="H14" s="364"/>
      <c r="I14" s="364"/>
      <c r="J14" s="365"/>
      <c r="K14" s="142"/>
      <c r="L14" s="142"/>
      <c r="M14" s="142"/>
      <c r="N14" s="142"/>
      <c r="O14" s="142"/>
      <c r="P14" s="142"/>
      <c r="Q14" s="139"/>
      <c r="R14" s="144"/>
      <c r="S14" s="141"/>
    </row>
    <row r="15" spans="1:19" s="39" customFormat="1" ht="27" customHeight="1">
      <c r="A15" s="26">
        <v>4</v>
      </c>
      <c r="B15" s="133"/>
      <c r="C15" s="133"/>
      <c r="D15" s="28"/>
      <c r="E15" s="28"/>
      <c r="F15" s="28"/>
      <c r="G15" s="28"/>
      <c r="H15" s="28"/>
      <c r="I15" s="28"/>
      <c r="J15" s="29"/>
      <c r="K15" s="137"/>
      <c r="L15" s="137"/>
      <c r="M15" s="137"/>
      <c r="N15" s="137"/>
      <c r="O15" s="137"/>
      <c r="P15" s="137"/>
      <c r="Q15" s="139"/>
      <c r="R15" s="144"/>
      <c r="S15" s="141"/>
    </row>
    <row r="16" spans="1:19" s="39" customFormat="1" ht="27" customHeight="1">
      <c r="A16" s="26">
        <v>5</v>
      </c>
      <c r="B16" s="133"/>
      <c r="C16" s="133"/>
      <c r="D16" s="134"/>
      <c r="E16" s="134"/>
      <c r="F16" s="134"/>
      <c r="G16" s="134"/>
      <c r="H16" s="134"/>
      <c r="I16" s="134"/>
      <c r="J16" s="182"/>
      <c r="K16" s="142"/>
      <c r="L16" s="142"/>
      <c r="M16" s="142"/>
      <c r="N16" s="142"/>
      <c r="O16" s="142"/>
      <c r="P16" s="142"/>
      <c r="Q16" s="139"/>
      <c r="R16" s="140"/>
      <c r="S16" s="146"/>
    </row>
    <row r="17" spans="1:19" s="39" customFormat="1" ht="27" customHeight="1">
      <c r="A17" s="26">
        <v>6</v>
      </c>
      <c r="B17" s="133"/>
      <c r="C17" s="133"/>
      <c r="D17" s="134"/>
      <c r="E17" s="134"/>
      <c r="F17" s="134"/>
      <c r="G17" s="134"/>
      <c r="H17" s="134"/>
      <c r="I17" s="134"/>
      <c r="J17" s="182"/>
      <c r="K17" s="137"/>
      <c r="L17" s="137"/>
      <c r="M17" s="137"/>
      <c r="N17" s="137"/>
      <c r="O17" s="137"/>
      <c r="P17" s="137"/>
      <c r="Q17" s="139"/>
      <c r="R17" s="140"/>
      <c r="S17" s="146"/>
    </row>
    <row r="18" spans="1:19" ht="27" customHeight="1">
      <c r="A18" s="26">
        <v>7</v>
      </c>
      <c r="B18" s="133"/>
      <c r="C18" s="133"/>
      <c r="D18" s="134"/>
      <c r="E18" s="134"/>
      <c r="F18" s="134"/>
      <c r="G18" s="134"/>
      <c r="H18" s="134"/>
      <c r="I18" s="134"/>
      <c r="J18" s="182"/>
      <c r="K18" s="142"/>
      <c r="L18" s="142"/>
      <c r="M18" s="142"/>
      <c r="N18" s="142"/>
      <c r="O18" s="142"/>
      <c r="P18" s="142"/>
      <c r="Q18" s="139"/>
      <c r="R18" s="140"/>
      <c r="S18" s="146"/>
    </row>
    <row r="19" spans="1:19" s="34" customFormat="1" ht="27" customHeight="1">
      <c r="A19" s="26">
        <v>8</v>
      </c>
      <c r="B19" s="133"/>
      <c r="C19" s="133"/>
      <c r="D19" s="134"/>
      <c r="E19" s="134"/>
      <c r="F19" s="134"/>
      <c r="G19" s="134"/>
      <c r="H19" s="134"/>
      <c r="I19" s="134"/>
      <c r="J19" s="182"/>
      <c r="K19" s="137"/>
      <c r="L19" s="137"/>
      <c r="M19" s="137"/>
      <c r="N19" s="137"/>
      <c r="O19" s="137"/>
      <c r="P19" s="137"/>
      <c r="Q19" s="139"/>
      <c r="R19" s="140"/>
      <c r="S19" s="146"/>
    </row>
    <row r="20" spans="1:19" s="34" customFormat="1" ht="27" customHeight="1">
      <c r="A20" s="26">
        <v>9</v>
      </c>
      <c r="B20" s="133"/>
      <c r="C20" s="133"/>
      <c r="D20" s="134"/>
      <c r="E20" s="134"/>
      <c r="F20" s="134"/>
      <c r="G20" s="134"/>
      <c r="H20" s="134"/>
      <c r="I20" s="134"/>
      <c r="J20" s="182"/>
      <c r="K20" s="142"/>
      <c r="L20" s="142"/>
      <c r="M20" s="142"/>
      <c r="N20" s="142"/>
      <c r="O20" s="142"/>
      <c r="P20" s="142"/>
      <c r="Q20" s="139"/>
      <c r="R20" s="144"/>
      <c r="S20" s="141"/>
    </row>
    <row r="21" spans="1:19" s="34" customFormat="1" ht="27" customHeight="1">
      <c r="A21" s="26">
        <v>10</v>
      </c>
      <c r="B21" s="133"/>
      <c r="C21" s="133"/>
      <c r="D21" s="134"/>
      <c r="E21" s="134"/>
      <c r="F21" s="134"/>
      <c r="G21" s="134"/>
      <c r="H21" s="134"/>
      <c r="I21" s="134"/>
      <c r="J21" s="182"/>
      <c r="K21" s="137"/>
      <c r="L21" s="137"/>
      <c r="M21" s="137"/>
      <c r="N21" s="137"/>
      <c r="O21" s="137"/>
      <c r="P21" s="137"/>
      <c r="Q21" s="139"/>
      <c r="R21" s="144"/>
      <c r="S21" s="141"/>
    </row>
    <row r="22" spans="1:19" s="34" customFormat="1" ht="27" customHeight="1">
      <c r="A22" s="26">
        <v>11</v>
      </c>
      <c r="B22" s="133"/>
      <c r="C22" s="133"/>
      <c r="D22" s="134"/>
      <c r="E22" s="134"/>
      <c r="F22" s="134"/>
      <c r="G22" s="134"/>
      <c r="H22" s="134"/>
      <c r="I22" s="134"/>
      <c r="J22" s="182"/>
      <c r="K22" s="142"/>
      <c r="L22" s="142"/>
      <c r="M22" s="142"/>
      <c r="N22" s="142"/>
      <c r="O22" s="142"/>
      <c r="P22" s="142"/>
      <c r="Q22" s="139"/>
      <c r="R22" s="144"/>
      <c r="S22" s="141"/>
    </row>
    <row r="23" spans="1:19" s="39" customFormat="1" ht="27" customHeight="1">
      <c r="A23" s="26">
        <v>12</v>
      </c>
      <c r="B23" s="133"/>
      <c r="C23" s="133"/>
      <c r="D23" s="134"/>
      <c r="E23" s="134"/>
      <c r="F23" s="134"/>
      <c r="G23" s="134"/>
      <c r="H23" s="134"/>
      <c r="I23" s="134"/>
      <c r="J23" s="182"/>
      <c r="K23" s="137"/>
      <c r="L23" s="137"/>
      <c r="M23" s="137"/>
      <c r="N23" s="137"/>
      <c r="O23" s="137"/>
      <c r="P23" s="137"/>
      <c r="Q23" s="139"/>
      <c r="R23" s="144"/>
      <c r="S23" s="141"/>
    </row>
    <row r="24" spans="1:19" ht="27" customHeight="1">
      <c r="A24" s="26">
        <v>13</v>
      </c>
      <c r="B24" s="133"/>
      <c r="C24" s="133"/>
      <c r="D24" s="134"/>
      <c r="E24" s="134"/>
      <c r="F24" s="134"/>
      <c r="G24" s="134"/>
      <c r="H24" s="134"/>
      <c r="I24" s="134"/>
      <c r="J24" s="182"/>
      <c r="K24" s="142"/>
      <c r="L24" s="142"/>
      <c r="M24" s="142"/>
      <c r="N24" s="142"/>
      <c r="O24" s="142"/>
      <c r="P24" s="142"/>
      <c r="Q24" s="139"/>
      <c r="R24" s="144"/>
      <c r="S24" s="141"/>
    </row>
    <row r="25" spans="1:19" ht="27" customHeight="1">
      <c r="A25" s="26">
        <v>14</v>
      </c>
      <c r="B25" s="133"/>
      <c r="C25" s="133"/>
      <c r="D25" s="134"/>
      <c r="E25" s="134"/>
      <c r="F25" s="134"/>
      <c r="G25" s="134"/>
      <c r="H25" s="134"/>
      <c r="I25" s="134"/>
      <c r="J25" s="182"/>
      <c r="K25" s="137"/>
      <c r="L25" s="137"/>
      <c r="M25" s="137"/>
      <c r="N25" s="137"/>
      <c r="O25" s="137"/>
      <c r="P25" s="137"/>
      <c r="Q25" s="139"/>
      <c r="R25" s="144"/>
      <c r="S25" s="141"/>
    </row>
    <row r="26" spans="1:19" s="39" customFormat="1" ht="27" customHeight="1">
      <c r="A26" s="26">
        <v>15</v>
      </c>
      <c r="B26" s="133"/>
      <c r="C26" s="133"/>
      <c r="D26" s="134"/>
      <c r="E26" s="134"/>
      <c r="F26" s="134"/>
      <c r="G26" s="134"/>
      <c r="H26" s="134"/>
      <c r="I26" s="134"/>
      <c r="J26" s="182"/>
      <c r="K26" s="142"/>
      <c r="L26" s="142"/>
      <c r="M26" s="142"/>
      <c r="N26" s="142"/>
      <c r="O26" s="142"/>
      <c r="P26" s="142"/>
      <c r="Q26" s="139"/>
      <c r="R26" s="148"/>
      <c r="S26" s="149"/>
    </row>
    <row r="27" spans="1:19" ht="27" customHeight="1">
      <c r="A27" s="26">
        <v>16</v>
      </c>
      <c r="B27" s="133"/>
      <c r="C27" s="133"/>
      <c r="D27" s="134"/>
      <c r="E27" s="134"/>
      <c r="F27" s="134"/>
      <c r="G27" s="134"/>
      <c r="H27" s="134"/>
      <c r="I27" s="134"/>
      <c r="J27" s="182"/>
      <c r="K27" s="137"/>
      <c r="L27" s="137"/>
      <c r="M27" s="137"/>
      <c r="N27" s="137"/>
      <c r="O27" s="137"/>
      <c r="P27" s="137"/>
      <c r="Q27" s="139"/>
      <c r="R27" s="148"/>
      <c r="S27" s="149"/>
    </row>
    <row r="28" spans="1:19" ht="27" customHeight="1">
      <c r="A28" s="26">
        <v>17</v>
      </c>
      <c r="B28" s="133"/>
      <c r="C28" s="133"/>
      <c r="D28" s="134"/>
      <c r="E28" s="134"/>
      <c r="F28" s="134"/>
      <c r="G28" s="134"/>
      <c r="H28" s="134"/>
      <c r="I28" s="134"/>
      <c r="J28" s="182"/>
      <c r="K28" s="142"/>
      <c r="L28" s="142"/>
      <c r="M28" s="142"/>
      <c r="N28" s="142"/>
      <c r="O28" s="142"/>
      <c r="P28" s="142"/>
      <c r="Q28" s="139"/>
      <c r="R28" s="148"/>
      <c r="S28" s="149"/>
    </row>
    <row r="29" spans="1:19" ht="27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76"/>
      <c r="K29" s="107"/>
      <c r="L29" s="107"/>
      <c r="M29" s="107"/>
      <c r="N29" s="107"/>
      <c r="O29" s="107"/>
      <c r="P29" s="107"/>
      <c r="Q29" s="155"/>
      <c r="R29" s="156"/>
      <c r="S29" s="157"/>
    </row>
    <row r="30" spans="1:20" s="4" customFormat="1" ht="15.7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1" t="s">
        <v>26</v>
      </c>
      <c r="O30" s="61"/>
      <c r="P30" s="61"/>
      <c r="Q30" s="62"/>
      <c r="R30" s="63"/>
      <c r="S30" s="64"/>
      <c r="T30" s="65"/>
    </row>
    <row r="31" spans="1:20" s="4" customFormat="1" ht="15.7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430" t="s">
        <v>27</v>
      </c>
      <c r="S31" s="430"/>
      <c r="T31" s="65"/>
    </row>
    <row r="32" spans="1:20" s="4" customFormat="1" ht="15.7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430"/>
      <c r="S32" s="430"/>
      <c r="T32" s="65"/>
    </row>
    <row r="33" spans="1:20" s="4" customFormat="1" ht="15.7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430" t="s">
        <v>27</v>
      </c>
      <c r="S33" s="430"/>
      <c r="T33" s="65"/>
    </row>
    <row r="34" spans="1:20" s="4" customFormat="1" ht="15.7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57"/>
      <c r="S34" s="64"/>
      <c r="T34" s="65"/>
    </row>
    <row r="35" spans="1:20" s="4" customFormat="1" ht="15.7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430" t="s">
        <v>27</v>
      </c>
      <c r="S35" s="430"/>
      <c r="T35" s="65"/>
    </row>
    <row r="36" spans="1:20" s="4" customFormat="1" ht="15.7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57"/>
      <c r="S36" s="64" t="s">
        <v>30</v>
      </c>
      <c r="T36" s="65"/>
    </row>
    <row r="37" spans="1:20" s="4" customFormat="1" ht="15.7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57"/>
      <c r="S37" s="70" t="s">
        <v>0</v>
      </c>
      <c r="T37" s="65"/>
    </row>
  </sheetData>
  <sheetProtection/>
  <mergeCells count="31">
    <mergeCell ref="A2:D2"/>
    <mergeCell ref="D5:Q5"/>
    <mergeCell ref="A7:E7"/>
    <mergeCell ref="G7:R7"/>
    <mergeCell ref="A8:E8"/>
    <mergeCell ref="G8:R8"/>
    <mergeCell ref="G3:H3"/>
    <mergeCell ref="K3:O3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37"/>
  <sheetViews>
    <sheetView view="pageBreakPreview" zoomScale="89" zoomScaleSheetLayoutView="89" zoomScalePageLayoutView="0" workbookViewId="0" topLeftCell="A1">
      <selection activeCell="J10" sqref="J10:J11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9.3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6" width="7.125" style="46" customWidth="1"/>
    <col min="17" max="17" width="7.625" style="72" customWidth="1"/>
    <col min="18" max="18" width="7.625" style="46" customWidth="1"/>
    <col min="19" max="19" width="21.875" style="46" customWidth="1"/>
    <col min="20" max="16384" width="9.125" style="46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84.75" customHeight="1">
      <c r="A2" s="446" t="s">
        <v>184</v>
      </c>
      <c r="B2" s="446"/>
      <c r="C2" s="446"/>
      <c r="D2" s="446"/>
      <c r="E2" s="42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451" t="s">
        <v>42</v>
      </c>
      <c r="H3" s="451"/>
      <c r="I3" s="451"/>
      <c r="J3" s="1"/>
      <c r="K3" s="452" t="s">
        <v>180</v>
      </c>
      <c r="L3" s="452"/>
      <c r="M3" s="452"/>
      <c r="N3" s="452"/>
      <c r="O3" s="452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449" t="s">
        <v>147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8" t="s">
        <v>5</v>
      </c>
    </row>
    <row r="8" spans="1:20" s="22" customFormat="1" ht="21" customHeight="1" thickBot="1">
      <c r="A8" s="442" t="s">
        <v>50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20" t="s">
        <v>47</v>
      </c>
      <c r="T8" s="21"/>
    </row>
    <row r="9" spans="1:2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20"/>
      <c r="T9" s="21"/>
    </row>
    <row r="10" spans="1:1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60" t="s">
        <v>18</v>
      </c>
      <c r="K10" s="484" t="s">
        <v>36</v>
      </c>
      <c r="L10" s="485"/>
      <c r="M10" s="485"/>
      <c r="N10" s="485"/>
      <c r="O10" s="485"/>
      <c r="P10" s="486"/>
      <c r="Q10" s="24" t="s">
        <v>37</v>
      </c>
      <c r="R10" s="502" t="s">
        <v>38</v>
      </c>
      <c r="S10" s="504" t="s">
        <v>21</v>
      </c>
    </row>
    <row r="11" spans="1:1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63">
        <v>1</v>
      </c>
      <c r="L11" s="164">
        <v>2</v>
      </c>
      <c r="M11" s="164">
        <v>3</v>
      </c>
      <c r="N11" s="165">
        <v>4</v>
      </c>
      <c r="O11" s="166">
        <v>5</v>
      </c>
      <c r="P11" s="167">
        <v>6</v>
      </c>
      <c r="Q11" s="168" t="s">
        <v>20</v>
      </c>
      <c r="R11" s="507"/>
      <c r="S11" s="505"/>
    </row>
    <row r="12" spans="1:19" s="34" customFormat="1" ht="27" customHeight="1">
      <c r="A12" s="124">
        <v>1</v>
      </c>
      <c r="B12" s="125"/>
      <c r="C12" s="125"/>
      <c r="D12" s="158"/>
      <c r="E12" s="158"/>
      <c r="F12" s="158"/>
      <c r="G12" s="158"/>
      <c r="H12" s="158"/>
      <c r="I12" s="158"/>
      <c r="J12" s="169"/>
      <c r="K12" s="103"/>
      <c r="L12" s="103"/>
      <c r="M12" s="103"/>
      <c r="N12" s="103"/>
      <c r="O12" s="103"/>
      <c r="P12" s="103"/>
      <c r="Q12" s="130"/>
      <c r="R12" s="131"/>
      <c r="S12" s="132"/>
    </row>
    <row r="13" spans="1:19" s="34" customFormat="1" ht="27" customHeight="1">
      <c r="A13" s="26">
        <v>2</v>
      </c>
      <c r="B13" s="133"/>
      <c r="C13" s="133"/>
      <c r="D13" s="28"/>
      <c r="E13" s="28"/>
      <c r="F13" s="28"/>
      <c r="G13" s="28"/>
      <c r="H13" s="28"/>
      <c r="I13" s="28"/>
      <c r="J13" s="29"/>
      <c r="K13" s="142"/>
      <c r="L13" s="142"/>
      <c r="M13" s="142"/>
      <c r="N13" s="142"/>
      <c r="O13" s="142"/>
      <c r="P13" s="142"/>
      <c r="Q13" s="139"/>
      <c r="R13" s="140"/>
      <c r="S13" s="141"/>
    </row>
    <row r="14" spans="1:19" s="39" customFormat="1" ht="27" customHeight="1">
      <c r="A14" s="26">
        <v>3</v>
      </c>
      <c r="B14" s="133"/>
      <c r="C14" s="133"/>
      <c r="D14" s="28"/>
      <c r="E14" s="28"/>
      <c r="F14" s="28"/>
      <c r="G14" s="28"/>
      <c r="H14" s="28"/>
      <c r="I14" s="28"/>
      <c r="J14" s="29"/>
      <c r="K14" s="142"/>
      <c r="L14" s="142"/>
      <c r="M14" s="142"/>
      <c r="N14" s="142"/>
      <c r="O14" s="142"/>
      <c r="P14" s="142"/>
      <c r="Q14" s="139"/>
      <c r="R14" s="140"/>
      <c r="S14" s="141"/>
    </row>
    <row r="15" spans="1:19" s="39" customFormat="1" ht="27" customHeight="1">
      <c r="A15" s="26">
        <v>4</v>
      </c>
      <c r="B15" s="133"/>
      <c r="C15" s="133"/>
      <c r="D15" s="28"/>
      <c r="E15" s="28"/>
      <c r="F15" s="28"/>
      <c r="G15" s="28"/>
      <c r="H15" s="28"/>
      <c r="I15" s="28"/>
      <c r="J15" s="29"/>
      <c r="K15" s="142"/>
      <c r="L15" s="142"/>
      <c r="M15" s="142"/>
      <c r="N15" s="142"/>
      <c r="O15" s="142"/>
      <c r="P15" s="142"/>
      <c r="Q15" s="139"/>
      <c r="R15" s="140"/>
      <c r="S15" s="141"/>
    </row>
    <row r="16" spans="1:19" s="39" customFormat="1" ht="27" customHeight="1">
      <c r="A16" s="26">
        <v>5</v>
      </c>
      <c r="B16" s="133"/>
      <c r="C16" s="133"/>
      <c r="D16" s="28"/>
      <c r="E16" s="28"/>
      <c r="F16" s="28"/>
      <c r="G16" s="28"/>
      <c r="H16" s="28"/>
      <c r="I16" s="28"/>
      <c r="J16" s="29"/>
      <c r="K16" s="142"/>
      <c r="L16" s="142"/>
      <c r="M16" s="142"/>
      <c r="N16" s="142"/>
      <c r="O16" s="142"/>
      <c r="P16" s="142"/>
      <c r="Q16" s="139"/>
      <c r="R16" s="140"/>
      <c r="S16" s="146"/>
    </row>
    <row r="17" spans="1:19" s="39" customFormat="1" ht="27" customHeight="1">
      <c r="A17" s="26">
        <v>6</v>
      </c>
      <c r="B17" s="133"/>
      <c r="C17" s="133"/>
      <c r="D17" s="28"/>
      <c r="E17" s="28"/>
      <c r="F17" s="28"/>
      <c r="G17" s="28"/>
      <c r="H17" s="28"/>
      <c r="I17" s="28"/>
      <c r="J17" s="29"/>
      <c r="K17" s="142"/>
      <c r="L17" s="142"/>
      <c r="M17" s="142"/>
      <c r="N17" s="142"/>
      <c r="O17" s="142"/>
      <c r="P17" s="142"/>
      <c r="Q17" s="139"/>
      <c r="R17" s="140"/>
      <c r="S17" s="146"/>
    </row>
    <row r="18" spans="1:19" ht="27" customHeight="1">
      <c r="A18" s="26">
        <v>7</v>
      </c>
      <c r="B18" s="133"/>
      <c r="C18" s="133"/>
      <c r="D18" s="28"/>
      <c r="E18" s="28"/>
      <c r="F18" s="28"/>
      <c r="G18" s="28"/>
      <c r="H18" s="28"/>
      <c r="I18" s="28"/>
      <c r="J18" s="29"/>
      <c r="K18" s="142"/>
      <c r="L18" s="142"/>
      <c r="M18" s="142"/>
      <c r="N18" s="142"/>
      <c r="O18" s="142"/>
      <c r="P18" s="142"/>
      <c r="Q18" s="139"/>
      <c r="R18" s="140"/>
      <c r="S18" s="146"/>
    </row>
    <row r="19" spans="1:19" s="34" customFormat="1" ht="27" customHeight="1">
      <c r="A19" s="26">
        <v>8</v>
      </c>
      <c r="B19" s="133"/>
      <c r="C19" s="133"/>
      <c r="D19" s="28"/>
      <c r="E19" s="28"/>
      <c r="F19" s="28"/>
      <c r="G19" s="28"/>
      <c r="H19" s="28"/>
      <c r="I19" s="28"/>
      <c r="J19" s="29"/>
      <c r="K19" s="142"/>
      <c r="L19" s="142"/>
      <c r="M19" s="142"/>
      <c r="N19" s="142"/>
      <c r="O19" s="142"/>
      <c r="P19" s="142"/>
      <c r="Q19" s="139"/>
      <c r="R19" s="140"/>
      <c r="S19" s="146"/>
    </row>
    <row r="20" spans="1:19" s="34" customFormat="1" ht="27" customHeight="1">
      <c r="A20" s="26">
        <v>9</v>
      </c>
      <c r="B20" s="133"/>
      <c r="C20" s="133"/>
      <c r="D20" s="28"/>
      <c r="E20" s="28"/>
      <c r="F20" s="28"/>
      <c r="G20" s="28"/>
      <c r="H20" s="28"/>
      <c r="I20" s="28"/>
      <c r="J20" s="29"/>
      <c r="K20" s="142"/>
      <c r="L20" s="142"/>
      <c r="M20" s="142"/>
      <c r="N20" s="142"/>
      <c r="O20" s="142"/>
      <c r="P20" s="142"/>
      <c r="Q20" s="139"/>
      <c r="R20" s="140"/>
      <c r="S20" s="141"/>
    </row>
    <row r="21" spans="1:19" s="34" customFormat="1" ht="27" customHeight="1">
      <c r="A21" s="26">
        <v>10</v>
      </c>
      <c r="B21" s="133"/>
      <c r="C21" s="133"/>
      <c r="D21" s="28"/>
      <c r="E21" s="28"/>
      <c r="F21" s="28"/>
      <c r="G21" s="28"/>
      <c r="H21" s="28"/>
      <c r="I21" s="28"/>
      <c r="J21" s="29"/>
      <c r="K21" s="142"/>
      <c r="L21" s="142"/>
      <c r="M21" s="142"/>
      <c r="N21" s="142"/>
      <c r="O21" s="142"/>
      <c r="P21" s="142"/>
      <c r="Q21" s="139"/>
      <c r="R21" s="140"/>
      <c r="S21" s="141"/>
    </row>
    <row r="22" spans="1:19" s="34" customFormat="1" ht="27" customHeight="1">
      <c r="A22" s="26">
        <v>11</v>
      </c>
      <c r="B22" s="133"/>
      <c r="C22" s="133"/>
      <c r="D22" s="28"/>
      <c r="E22" s="28"/>
      <c r="F22" s="28"/>
      <c r="G22" s="28"/>
      <c r="H22" s="28"/>
      <c r="I22" s="28"/>
      <c r="J22" s="29"/>
      <c r="K22" s="142"/>
      <c r="L22" s="142"/>
      <c r="M22" s="142"/>
      <c r="N22" s="142"/>
      <c r="O22" s="142"/>
      <c r="P22" s="142"/>
      <c r="Q22" s="139"/>
      <c r="R22" s="140"/>
      <c r="S22" s="141"/>
    </row>
    <row r="23" spans="1:19" s="39" customFormat="1" ht="27" customHeight="1">
      <c r="A23" s="26">
        <v>12</v>
      </c>
      <c r="B23" s="133"/>
      <c r="C23" s="133"/>
      <c r="D23" s="28"/>
      <c r="E23" s="28"/>
      <c r="F23" s="28"/>
      <c r="G23" s="28"/>
      <c r="H23" s="28"/>
      <c r="I23" s="28"/>
      <c r="J23" s="29"/>
      <c r="K23" s="142"/>
      <c r="L23" s="142"/>
      <c r="M23" s="142"/>
      <c r="N23" s="142"/>
      <c r="O23" s="142"/>
      <c r="P23" s="142"/>
      <c r="Q23" s="139"/>
      <c r="R23" s="140"/>
      <c r="S23" s="141"/>
    </row>
    <row r="24" spans="1:19" ht="27" customHeight="1">
      <c r="A24" s="26">
        <v>13</v>
      </c>
      <c r="B24" s="133"/>
      <c r="C24" s="133"/>
      <c r="D24" s="28"/>
      <c r="E24" s="28"/>
      <c r="F24" s="28"/>
      <c r="G24" s="28"/>
      <c r="H24" s="28"/>
      <c r="I24" s="28"/>
      <c r="J24" s="29"/>
      <c r="K24" s="142"/>
      <c r="L24" s="142"/>
      <c r="M24" s="142"/>
      <c r="N24" s="142"/>
      <c r="O24" s="142"/>
      <c r="P24" s="142"/>
      <c r="Q24" s="139"/>
      <c r="R24" s="140"/>
      <c r="S24" s="141"/>
    </row>
    <row r="25" spans="1:19" ht="27" customHeight="1">
      <c r="A25" s="26">
        <v>14</v>
      </c>
      <c r="B25" s="133"/>
      <c r="C25" s="133"/>
      <c r="D25" s="28"/>
      <c r="E25" s="28"/>
      <c r="F25" s="28"/>
      <c r="G25" s="28"/>
      <c r="H25" s="28"/>
      <c r="I25" s="28"/>
      <c r="J25" s="29"/>
      <c r="K25" s="142"/>
      <c r="L25" s="142"/>
      <c r="M25" s="142"/>
      <c r="N25" s="142"/>
      <c r="O25" s="142"/>
      <c r="P25" s="142"/>
      <c r="Q25" s="139"/>
      <c r="R25" s="140"/>
      <c r="S25" s="141"/>
    </row>
    <row r="26" spans="1:19" s="39" customFormat="1" ht="27" customHeight="1">
      <c r="A26" s="26">
        <v>15</v>
      </c>
      <c r="B26" s="133"/>
      <c r="C26" s="133"/>
      <c r="D26" s="28"/>
      <c r="E26" s="28"/>
      <c r="F26" s="28"/>
      <c r="G26" s="28"/>
      <c r="H26" s="28"/>
      <c r="I26" s="28"/>
      <c r="J26" s="29"/>
      <c r="K26" s="142"/>
      <c r="L26" s="142"/>
      <c r="M26" s="142"/>
      <c r="N26" s="142"/>
      <c r="O26" s="142"/>
      <c r="P26" s="142"/>
      <c r="Q26" s="139"/>
      <c r="R26" s="140"/>
      <c r="S26" s="149"/>
    </row>
    <row r="27" spans="1:19" ht="27" customHeight="1">
      <c r="A27" s="26">
        <v>16</v>
      </c>
      <c r="B27" s="133"/>
      <c r="C27" s="133"/>
      <c r="D27" s="28"/>
      <c r="E27" s="28"/>
      <c r="F27" s="28"/>
      <c r="G27" s="28"/>
      <c r="H27" s="28"/>
      <c r="I27" s="28"/>
      <c r="J27" s="29"/>
      <c r="K27" s="142"/>
      <c r="L27" s="142"/>
      <c r="M27" s="142"/>
      <c r="N27" s="142"/>
      <c r="O27" s="142"/>
      <c r="P27" s="142"/>
      <c r="Q27" s="139"/>
      <c r="R27" s="140"/>
      <c r="S27" s="149"/>
    </row>
    <row r="28" spans="1:19" ht="27" customHeight="1">
      <c r="A28" s="26">
        <v>17</v>
      </c>
      <c r="B28" s="133"/>
      <c r="C28" s="133"/>
      <c r="D28" s="28"/>
      <c r="E28" s="28"/>
      <c r="F28" s="28"/>
      <c r="G28" s="28"/>
      <c r="H28" s="28"/>
      <c r="I28" s="28"/>
      <c r="J28" s="29"/>
      <c r="K28" s="142"/>
      <c r="L28" s="142"/>
      <c r="M28" s="142"/>
      <c r="N28" s="142"/>
      <c r="O28" s="142"/>
      <c r="P28" s="142"/>
      <c r="Q28" s="139"/>
      <c r="R28" s="140"/>
      <c r="S28" s="149"/>
    </row>
    <row r="29" spans="1:19" ht="27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76"/>
      <c r="K29" s="107"/>
      <c r="L29" s="107"/>
      <c r="M29" s="107"/>
      <c r="N29" s="107"/>
      <c r="O29" s="107"/>
      <c r="P29" s="107"/>
      <c r="Q29" s="155"/>
      <c r="R29" s="156"/>
      <c r="S29" s="157"/>
    </row>
    <row r="30" spans="1:20" s="4" customFormat="1" ht="15.7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1" t="s">
        <v>26</v>
      </c>
      <c r="O30" s="61"/>
      <c r="P30" s="61"/>
      <c r="Q30" s="62"/>
      <c r="R30" s="63"/>
      <c r="S30" s="64"/>
      <c r="T30" s="65"/>
    </row>
    <row r="31" spans="1:20" s="4" customFormat="1" ht="15.7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430" t="s">
        <v>27</v>
      </c>
      <c r="S31" s="430"/>
      <c r="T31" s="65"/>
    </row>
    <row r="32" spans="1:20" s="4" customFormat="1" ht="15.7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430"/>
      <c r="S32" s="430"/>
      <c r="T32" s="65"/>
    </row>
    <row r="33" spans="1:20" s="4" customFormat="1" ht="15.7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430" t="s">
        <v>27</v>
      </c>
      <c r="S33" s="430"/>
      <c r="T33" s="65"/>
    </row>
    <row r="34" spans="1:20" s="4" customFormat="1" ht="15.7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57"/>
      <c r="S34" s="64"/>
      <c r="T34" s="65"/>
    </row>
    <row r="35" spans="1:20" s="4" customFormat="1" ht="15.7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430" t="s">
        <v>27</v>
      </c>
      <c r="S35" s="430"/>
      <c r="T35" s="65"/>
    </row>
    <row r="36" spans="1:20" s="4" customFormat="1" ht="15.7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57"/>
      <c r="S36" s="64" t="s">
        <v>30</v>
      </c>
      <c r="T36" s="65"/>
    </row>
    <row r="37" spans="1:20" s="4" customFormat="1" ht="15.7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57"/>
      <c r="S37" s="70" t="s">
        <v>0</v>
      </c>
      <c r="T37" s="65"/>
    </row>
  </sheetData>
  <sheetProtection/>
  <mergeCells count="31">
    <mergeCell ref="A2:D2"/>
    <mergeCell ref="D5:Q5"/>
    <mergeCell ref="A7:E7"/>
    <mergeCell ref="G7:R7"/>
    <mergeCell ref="A8:E8"/>
    <mergeCell ref="G8:R8"/>
    <mergeCell ref="G3:I3"/>
    <mergeCell ref="K3:O3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37"/>
  <sheetViews>
    <sheetView view="pageBreakPreview" zoomScale="93" zoomScaleSheetLayoutView="93" zoomScalePageLayoutView="0" workbookViewId="0" topLeftCell="A1">
      <selection activeCell="A2" sqref="A2:IV2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6.7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6" width="7.125" style="46" customWidth="1"/>
    <col min="17" max="17" width="7.625" style="72" customWidth="1"/>
    <col min="18" max="18" width="7.625" style="46" customWidth="1"/>
    <col min="19" max="19" width="21.875" style="46" customWidth="1"/>
    <col min="20" max="16384" width="9.125" style="46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79.5" customHeight="1">
      <c r="A2" s="446" t="s">
        <v>187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506" t="s">
        <v>42</v>
      </c>
      <c r="H3" s="506"/>
      <c r="I3" s="1"/>
      <c r="J3" s="1"/>
      <c r="K3" s="452" t="s">
        <v>181</v>
      </c>
      <c r="L3" s="452"/>
      <c r="M3" s="452"/>
      <c r="N3" s="452"/>
      <c r="O3" s="452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449" t="s">
        <v>146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18" t="s">
        <v>5</v>
      </c>
    </row>
    <row r="8" spans="1:20" s="22" customFormat="1" ht="21" customHeight="1" thickBot="1">
      <c r="A8" s="442" t="s">
        <v>50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20" t="s">
        <v>47</v>
      </c>
      <c r="T8" s="21"/>
    </row>
    <row r="9" spans="1:20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20"/>
      <c r="T9" s="21"/>
    </row>
    <row r="10" spans="1:19" s="4" customFormat="1" ht="15" customHeight="1" thickBot="1">
      <c r="A10" s="444" t="s">
        <v>9</v>
      </c>
      <c r="B10" s="435" t="s">
        <v>10</v>
      </c>
      <c r="C10" s="93" t="s">
        <v>35</v>
      </c>
      <c r="D10" s="435" t="s">
        <v>12</v>
      </c>
      <c r="E10" s="435" t="s">
        <v>13</v>
      </c>
      <c r="F10" s="435" t="s">
        <v>14</v>
      </c>
      <c r="G10" s="435" t="s">
        <v>15</v>
      </c>
      <c r="H10" s="435" t="s">
        <v>16</v>
      </c>
      <c r="I10" s="438" t="s">
        <v>17</v>
      </c>
      <c r="J10" s="438" t="s">
        <v>18</v>
      </c>
      <c r="K10" s="484" t="s">
        <v>36</v>
      </c>
      <c r="L10" s="485"/>
      <c r="M10" s="485"/>
      <c r="N10" s="485"/>
      <c r="O10" s="485"/>
      <c r="P10" s="486"/>
      <c r="Q10" s="24" t="s">
        <v>37</v>
      </c>
      <c r="R10" s="502" t="s">
        <v>38</v>
      </c>
      <c r="S10" s="504" t="s">
        <v>21</v>
      </c>
    </row>
    <row r="11" spans="1:19" s="4" customFormat="1" ht="15" customHeight="1" thickBot="1">
      <c r="A11" s="500"/>
      <c r="B11" s="437"/>
      <c r="C11" s="119" t="s">
        <v>39</v>
      </c>
      <c r="D11" s="436"/>
      <c r="E11" s="436"/>
      <c r="F11" s="437"/>
      <c r="G11" s="436"/>
      <c r="H11" s="437"/>
      <c r="I11" s="439"/>
      <c r="J11" s="481"/>
      <c r="K11" s="163">
        <v>1</v>
      </c>
      <c r="L11" s="164">
        <v>2</v>
      </c>
      <c r="M11" s="164">
        <v>3</v>
      </c>
      <c r="N11" s="165">
        <v>4</v>
      </c>
      <c r="O11" s="166">
        <v>5</v>
      </c>
      <c r="P11" s="167">
        <v>6</v>
      </c>
      <c r="Q11" s="168" t="s">
        <v>20</v>
      </c>
      <c r="R11" s="503"/>
      <c r="S11" s="505"/>
    </row>
    <row r="12" spans="1:19" s="34" customFormat="1" ht="27" customHeight="1">
      <c r="A12" s="124">
        <v>1</v>
      </c>
      <c r="B12" s="125"/>
      <c r="C12" s="125"/>
      <c r="D12" s="158"/>
      <c r="E12" s="158"/>
      <c r="F12" s="158"/>
      <c r="G12" s="158"/>
      <c r="H12" s="158"/>
      <c r="I12" s="158"/>
      <c r="J12" s="169"/>
      <c r="K12" s="103"/>
      <c r="L12" s="103"/>
      <c r="M12" s="103"/>
      <c r="N12" s="103"/>
      <c r="O12" s="103"/>
      <c r="P12" s="103"/>
      <c r="Q12" s="130"/>
      <c r="R12" s="131"/>
      <c r="S12" s="132"/>
    </row>
    <row r="13" spans="1:19" s="34" customFormat="1" ht="27" customHeight="1">
      <c r="A13" s="26">
        <v>2</v>
      </c>
      <c r="B13" s="133"/>
      <c r="C13" s="133"/>
      <c r="D13" s="28"/>
      <c r="E13" s="28"/>
      <c r="F13" s="28"/>
      <c r="G13" s="28"/>
      <c r="H13" s="28"/>
      <c r="I13" s="28"/>
      <c r="J13" s="29"/>
      <c r="K13" s="177"/>
      <c r="L13" s="177"/>
      <c r="M13" s="170"/>
      <c r="N13" s="170"/>
      <c r="O13" s="170"/>
      <c r="P13" s="177"/>
      <c r="Q13" s="178"/>
      <c r="R13" s="140"/>
      <c r="S13" s="141"/>
    </row>
    <row r="14" spans="1:19" s="39" customFormat="1" ht="27" customHeight="1">
      <c r="A14" s="26">
        <v>3</v>
      </c>
      <c r="B14" s="133"/>
      <c r="C14" s="133"/>
      <c r="D14" s="28"/>
      <c r="E14" s="28"/>
      <c r="F14" s="28"/>
      <c r="G14" s="28"/>
      <c r="H14" s="28"/>
      <c r="I14" s="28"/>
      <c r="J14" s="29"/>
      <c r="K14" s="177"/>
      <c r="L14" s="177"/>
      <c r="M14" s="170"/>
      <c r="N14" s="170"/>
      <c r="O14" s="170"/>
      <c r="P14" s="177"/>
      <c r="Q14" s="178"/>
      <c r="R14" s="140"/>
      <c r="S14" s="141"/>
    </row>
    <row r="15" spans="1:19" s="39" customFormat="1" ht="27" customHeight="1">
      <c r="A15" s="26">
        <v>4</v>
      </c>
      <c r="B15" s="133"/>
      <c r="C15" s="133"/>
      <c r="D15" s="28"/>
      <c r="E15" s="28"/>
      <c r="F15" s="28"/>
      <c r="G15" s="28"/>
      <c r="H15" s="28"/>
      <c r="I15" s="28"/>
      <c r="J15" s="29"/>
      <c r="K15" s="177"/>
      <c r="L15" s="177"/>
      <c r="M15" s="170"/>
      <c r="N15" s="170"/>
      <c r="O15" s="170"/>
      <c r="P15" s="177"/>
      <c r="Q15" s="178"/>
      <c r="R15" s="140"/>
      <c r="S15" s="141"/>
    </row>
    <row r="16" spans="1:19" s="39" customFormat="1" ht="27" customHeight="1">
      <c r="A16" s="26">
        <v>5</v>
      </c>
      <c r="B16" s="133"/>
      <c r="C16" s="133"/>
      <c r="D16" s="28"/>
      <c r="E16" s="28"/>
      <c r="F16" s="28"/>
      <c r="G16" s="28"/>
      <c r="H16" s="28"/>
      <c r="I16" s="28"/>
      <c r="J16" s="29"/>
      <c r="K16" s="177"/>
      <c r="L16" s="177"/>
      <c r="M16" s="170"/>
      <c r="N16" s="170"/>
      <c r="O16" s="170"/>
      <c r="P16" s="177"/>
      <c r="Q16" s="178"/>
      <c r="R16" s="140"/>
      <c r="S16" s="146"/>
    </row>
    <row r="17" spans="1:19" s="39" customFormat="1" ht="27" customHeight="1">
      <c r="A17" s="26">
        <v>6</v>
      </c>
      <c r="B17" s="133"/>
      <c r="C17" s="133"/>
      <c r="D17" s="28"/>
      <c r="E17" s="28"/>
      <c r="F17" s="28"/>
      <c r="G17" s="28"/>
      <c r="H17" s="28"/>
      <c r="I17" s="28"/>
      <c r="J17" s="29"/>
      <c r="K17" s="177"/>
      <c r="L17" s="177"/>
      <c r="M17" s="170"/>
      <c r="N17" s="170"/>
      <c r="O17" s="170"/>
      <c r="P17" s="177"/>
      <c r="Q17" s="178"/>
      <c r="R17" s="140"/>
      <c r="S17" s="146"/>
    </row>
    <row r="18" spans="1:19" ht="27" customHeight="1">
      <c r="A18" s="26">
        <v>7</v>
      </c>
      <c r="B18" s="133"/>
      <c r="C18" s="133"/>
      <c r="D18" s="28"/>
      <c r="E18" s="28"/>
      <c r="F18" s="28"/>
      <c r="G18" s="28"/>
      <c r="H18" s="28"/>
      <c r="I18" s="28"/>
      <c r="J18" s="29"/>
      <c r="K18" s="177"/>
      <c r="L18" s="177"/>
      <c r="M18" s="170"/>
      <c r="N18" s="170"/>
      <c r="O18" s="170"/>
      <c r="P18" s="177"/>
      <c r="Q18" s="178"/>
      <c r="R18" s="140"/>
      <c r="S18" s="146"/>
    </row>
    <row r="19" spans="1:19" s="34" customFormat="1" ht="27" customHeight="1">
      <c r="A19" s="26">
        <v>8</v>
      </c>
      <c r="B19" s="133"/>
      <c r="C19" s="133"/>
      <c r="D19" s="28"/>
      <c r="E19" s="28"/>
      <c r="F19" s="28"/>
      <c r="G19" s="28"/>
      <c r="H19" s="28"/>
      <c r="I19" s="28"/>
      <c r="J19" s="29"/>
      <c r="K19" s="177"/>
      <c r="L19" s="177"/>
      <c r="M19" s="170"/>
      <c r="N19" s="170"/>
      <c r="O19" s="170"/>
      <c r="P19" s="177"/>
      <c r="Q19" s="178"/>
      <c r="R19" s="140"/>
      <c r="S19" s="146"/>
    </row>
    <row r="20" spans="1:19" s="34" customFormat="1" ht="27" customHeight="1">
      <c r="A20" s="26">
        <v>9</v>
      </c>
      <c r="B20" s="133"/>
      <c r="C20" s="133"/>
      <c r="D20" s="28"/>
      <c r="E20" s="28"/>
      <c r="F20" s="28"/>
      <c r="G20" s="28"/>
      <c r="H20" s="28"/>
      <c r="I20" s="28"/>
      <c r="J20" s="29"/>
      <c r="K20" s="177"/>
      <c r="L20" s="177"/>
      <c r="M20" s="170"/>
      <c r="N20" s="170"/>
      <c r="O20" s="170"/>
      <c r="P20" s="177"/>
      <c r="Q20" s="178"/>
      <c r="R20" s="140"/>
      <c r="S20" s="141"/>
    </row>
    <row r="21" spans="1:19" s="34" customFormat="1" ht="27" customHeight="1">
      <c r="A21" s="26">
        <v>10</v>
      </c>
      <c r="B21" s="133"/>
      <c r="C21" s="133"/>
      <c r="D21" s="28"/>
      <c r="E21" s="28"/>
      <c r="F21" s="28"/>
      <c r="G21" s="28"/>
      <c r="H21" s="28"/>
      <c r="I21" s="28"/>
      <c r="J21" s="29"/>
      <c r="K21" s="177"/>
      <c r="L21" s="177"/>
      <c r="M21" s="170"/>
      <c r="N21" s="170"/>
      <c r="O21" s="170"/>
      <c r="P21" s="177"/>
      <c r="Q21" s="178"/>
      <c r="R21" s="140"/>
      <c r="S21" s="141"/>
    </row>
    <row r="22" spans="1:19" s="34" customFormat="1" ht="27" customHeight="1">
      <c r="A22" s="26">
        <v>11</v>
      </c>
      <c r="B22" s="133"/>
      <c r="C22" s="133"/>
      <c r="D22" s="28"/>
      <c r="E22" s="28"/>
      <c r="F22" s="28"/>
      <c r="G22" s="28"/>
      <c r="H22" s="28"/>
      <c r="I22" s="28"/>
      <c r="J22" s="29"/>
      <c r="K22" s="177"/>
      <c r="L22" s="177"/>
      <c r="M22" s="170"/>
      <c r="N22" s="170"/>
      <c r="O22" s="170"/>
      <c r="P22" s="177"/>
      <c r="Q22" s="178"/>
      <c r="R22" s="140"/>
      <c r="S22" s="141"/>
    </row>
    <row r="23" spans="1:19" s="39" customFormat="1" ht="27" customHeight="1">
      <c r="A23" s="26">
        <v>12</v>
      </c>
      <c r="B23" s="133"/>
      <c r="C23" s="133"/>
      <c r="D23" s="28"/>
      <c r="E23" s="28"/>
      <c r="F23" s="28"/>
      <c r="G23" s="28"/>
      <c r="H23" s="28"/>
      <c r="I23" s="28"/>
      <c r="J23" s="29"/>
      <c r="K23" s="177"/>
      <c r="L23" s="177"/>
      <c r="M23" s="170"/>
      <c r="N23" s="170"/>
      <c r="O23" s="170"/>
      <c r="P23" s="177"/>
      <c r="Q23" s="178"/>
      <c r="R23" s="140"/>
      <c r="S23" s="141"/>
    </row>
    <row r="24" spans="1:19" ht="27" customHeight="1">
      <c r="A24" s="26">
        <v>13</v>
      </c>
      <c r="B24" s="133"/>
      <c r="C24" s="133"/>
      <c r="D24" s="28"/>
      <c r="E24" s="28"/>
      <c r="F24" s="28"/>
      <c r="G24" s="28"/>
      <c r="H24" s="28"/>
      <c r="I24" s="28"/>
      <c r="J24" s="29"/>
      <c r="K24" s="177"/>
      <c r="L24" s="177"/>
      <c r="M24" s="170"/>
      <c r="N24" s="170"/>
      <c r="O24" s="170"/>
      <c r="P24" s="177"/>
      <c r="Q24" s="178"/>
      <c r="R24" s="140"/>
      <c r="S24" s="141"/>
    </row>
    <row r="25" spans="1:19" ht="27" customHeight="1">
      <c r="A25" s="26">
        <v>14</v>
      </c>
      <c r="B25" s="133"/>
      <c r="C25" s="133"/>
      <c r="D25" s="28"/>
      <c r="E25" s="28"/>
      <c r="F25" s="28"/>
      <c r="G25" s="28"/>
      <c r="H25" s="28"/>
      <c r="I25" s="28"/>
      <c r="J25" s="29"/>
      <c r="K25" s="177"/>
      <c r="L25" s="177"/>
      <c r="M25" s="170"/>
      <c r="N25" s="170"/>
      <c r="O25" s="170"/>
      <c r="P25" s="177"/>
      <c r="Q25" s="178"/>
      <c r="R25" s="140"/>
      <c r="S25" s="141"/>
    </row>
    <row r="26" spans="1:19" s="39" customFormat="1" ht="27" customHeight="1">
      <c r="A26" s="26">
        <v>15</v>
      </c>
      <c r="B26" s="133"/>
      <c r="C26" s="133"/>
      <c r="D26" s="28"/>
      <c r="E26" s="28"/>
      <c r="F26" s="28"/>
      <c r="G26" s="28"/>
      <c r="H26" s="28"/>
      <c r="I26" s="28"/>
      <c r="J26" s="29"/>
      <c r="K26" s="177"/>
      <c r="L26" s="177"/>
      <c r="M26" s="170"/>
      <c r="N26" s="170"/>
      <c r="O26" s="170"/>
      <c r="P26" s="177"/>
      <c r="Q26" s="178"/>
      <c r="R26" s="140"/>
      <c r="S26" s="149"/>
    </row>
    <row r="27" spans="1:19" ht="27" customHeight="1">
      <c r="A27" s="26">
        <v>16</v>
      </c>
      <c r="B27" s="133"/>
      <c r="C27" s="133"/>
      <c r="D27" s="28"/>
      <c r="E27" s="28"/>
      <c r="F27" s="28"/>
      <c r="G27" s="28"/>
      <c r="H27" s="28"/>
      <c r="I27" s="28"/>
      <c r="J27" s="29"/>
      <c r="K27" s="177"/>
      <c r="L27" s="177"/>
      <c r="M27" s="170"/>
      <c r="N27" s="170"/>
      <c r="O27" s="170"/>
      <c r="P27" s="177"/>
      <c r="Q27" s="178"/>
      <c r="R27" s="140"/>
      <c r="S27" s="149"/>
    </row>
    <row r="28" spans="1:19" ht="27" customHeight="1">
      <c r="A28" s="26">
        <v>17</v>
      </c>
      <c r="B28" s="133"/>
      <c r="C28" s="133"/>
      <c r="D28" s="28"/>
      <c r="E28" s="28"/>
      <c r="F28" s="28"/>
      <c r="G28" s="28"/>
      <c r="H28" s="28"/>
      <c r="I28" s="28"/>
      <c r="J28" s="29"/>
      <c r="K28" s="177"/>
      <c r="L28" s="177"/>
      <c r="M28" s="170"/>
      <c r="N28" s="170"/>
      <c r="O28" s="170"/>
      <c r="P28" s="177"/>
      <c r="Q28" s="178"/>
      <c r="R28" s="140"/>
      <c r="S28" s="149"/>
    </row>
    <row r="29" spans="1:19" ht="27" customHeight="1" thickBot="1">
      <c r="A29" s="55">
        <v>18</v>
      </c>
      <c r="B29" s="150"/>
      <c r="C29" s="150"/>
      <c r="D29" s="151"/>
      <c r="E29" s="151"/>
      <c r="F29" s="151"/>
      <c r="G29" s="151"/>
      <c r="H29" s="151"/>
      <c r="I29" s="151"/>
      <c r="J29" s="176"/>
      <c r="K29" s="179"/>
      <c r="L29" s="179"/>
      <c r="M29" s="179"/>
      <c r="N29" s="179"/>
      <c r="O29" s="179"/>
      <c r="P29" s="179"/>
      <c r="Q29" s="180"/>
      <c r="R29" s="156"/>
      <c r="S29" s="157"/>
    </row>
    <row r="30" spans="1:20" s="4" customFormat="1" ht="15.75" customHeight="1">
      <c r="A30" s="57"/>
      <c r="B30" s="58" t="s">
        <v>24</v>
      </c>
      <c r="C30" s="59"/>
      <c r="D30" s="59"/>
      <c r="E30" s="59"/>
      <c r="F30" s="59"/>
      <c r="G30" s="58" t="s">
        <v>25</v>
      </c>
      <c r="H30" s="58"/>
      <c r="I30" s="59"/>
      <c r="J30" s="60"/>
      <c r="K30" s="60"/>
      <c r="L30" s="60"/>
      <c r="M30" s="60"/>
      <c r="N30" s="61" t="s">
        <v>26</v>
      </c>
      <c r="O30" s="61"/>
      <c r="P30" s="61"/>
      <c r="Q30" s="62"/>
      <c r="R30" s="63"/>
      <c r="S30" s="64"/>
      <c r="T30" s="65"/>
    </row>
    <row r="31" spans="1:20" s="4" customFormat="1" ht="15.7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57"/>
      <c r="N31" s="57"/>
      <c r="O31" s="57"/>
      <c r="P31" s="57"/>
      <c r="Q31" s="57"/>
      <c r="R31" s="430" t="s">
        <v>27</v>
      </c>
      <c r="S31" s="430"/>
      <c r="T31" s="65"/>
    </row>
    <row r="32" spans="1:20" s="4" customFormat="1" ht="15.75" customHeight="1">
      <c r="A32" s="57"/>
      <c r="B32" s="57"/>
      <c r="C32" s="59"/>
      <c r="D32" s="59"/>
      <c r="E32" s="59"/>
      <c r="F32" s="59"/>
      <c r="G32" s="59"/>
      <c r="H32" s="59"/>
      <c r="I32" s="59"/>
      <c r="J32" s="57"/>
      <c r="K32" s="57"/>
      <c r="L32" s="57"/>
      <c r="M32" s="57"/>
      <c r="N32" s="57"/>
      <c r="O32" s="57"/>
      <c r="P32" s="57"/>
      <c r="Q32" s="57"/>
      <c r="R32" s="430"/>
      <c r="S32" s="430"/>
      <c r="T32" s="65"/>
    </row>
    <row r="33" spans="1:20" s="4" customFormat="1" ht="15.75" customHeight="1">
      <c r="A33" s="430" t="s">
        <v>28</v>
      </c>
      <c r="B33" s="430"/>
      <c r="C33" s="430"/>
      <c r="D33" s="67"/>
      <c r="E33" s="67"/>
      <c r="F33" s="67"/>
      <c r="G33" s="57" t="s">
        <v>28</v>
      </c>
      <c r="H33" s="57"/>
      <c r="I33" s="64"/>
      <c r="J33" s="67"/>
      <c r="K33" s="67"/>
      <c r="L33" s="67"/>
      <c r="M33" s="67"/>
      <c r="N33" s="67"/>
      <c r="O33" s="67"/>
      <c r="P33" s="67"/>
      <c r="Q33" s="67"/>
      <c r="R33" s="430" t="s">
        <v>27</v>
      </c>
      <c r="S33" s="430"/>
      <c r="T33" s="65"/>
    </row>
    <row r="34" spans="1:20" s="4" customFormat="1" ht="15.75" customHeight="1">
      <c r="A34" s="434"/>
      <c r="B34" s="434"/>
      <c r="C34" s="434"/>
      <c r="D34" s="67"/>
      <c r="E34" s="67"/>
      <c r="F34" s="67"/>
      <c r="G34" s="57" t="s">
        <v>30</v>
      </c>
      <c r="H34" s="57"/>
      <c r="I34" s="64"/>
      <c r="J34" s="67"/>
      <c r="K34" s="67"/>
      <c r="L34" s="67"/>
      <c r="M34" s="67"/>
      <c r="N34" s="67"/>
      <c r="O34" s="67"/>
      <c r="P34" s="67"/>
      <c r="Q34" s="67"/>
      <c r="R34" s="57"/>
      <c r="S34" s="64"/>
      <c r="T34" s="65"/>
    </row>
    <row r="35" spans="1:20" s="4" customFormat="1" ht="15.75" customHeight="1">
      <c r="A35" s="434" t="s">
        <v>29</v>
      </c>
      <c r="B35" s="434"/>
      <c r="C35" s="434"/>
      <c r="D35" s="67"/>
      <c r="E35" s="67"/>
      <c r="F35" s="67"/>
      <c r="G35" s="57"/>
      <c r="H35" s="57"/>
      <c r="I35" s="64"/>
      <c r="J35" s="67"/>
      <c r="K35" s="67"/>
      <c r="L35" s="67"/>
      <c r="M35" s="67"/>
      <c r="N35" s="67"/>
      <c r="O35" s="67"/>
      <c r="P35" s="67"/>
      <c r="Q35" s="67"/>
      <c r="R35" s="430" t="s">
        <v>27</v>
      </c>
      <c r="S35" s="430"/>
      <c r="T35" s="65"/>
    </row>
    <row r="36" spans="1:20" s="4" customFormat="1" ht="15.75" customHeight="1">
      <c r="A36" s="431" t="s">
        <v>33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67"/>
      <c r="N36" s="67"/>
      <c r="O36" s="67"/>
      <c r="P36" s="67"/>
      <c r="Q36" s="67"/>
      <c r="R36" s="57"/>
      <c r="S36" s="64" t="s">
        <v>30</v>
      </c>
      <c r="T36" s="65"/>
    </row>
    <row r="37" spans="1:20" s="4" customFormat="1" ht="15.75" customHeight="1">
      <c r="A37" s="431" t="s">
        <v>34</v>
      </c>
      <c r="B37" s="431"/>
      <c r="C37" s="69" t="s">
        <v>32</v>
      </c>
      <c r="D37" s="67"/>
      <c r="E37" s="67"/>
      <c r="F37" s="67"/>
      <c r="G37" s="57"/>
      <c r="H37" s="57"/>
      <c r="I37" s="64"/>
      <c r="J37" s="67"/>
      <c r="K37" s="67"/>
      <c r="L37" s="67"/>
      <c r="M37" s="67"/>
      <c r="N37" s="67"/>
      <c r="O37" s="67"/>
      <c r="P37" s="67"/>
      <c r="Q37" s="67"/>
      <c r="R37" s="57"/>
      <c r="S37" s="70" t="s">
        <v>0</v>
      </c>
      <c r="T37" s="65"/>
    </row>
  </sheetData>
  <sheetProtection/>
  <mergeCells count="31">
    <mergeCell ref="A2:D2"/>
    <mergeCell ref="D5:Q5"/>
    <mergeCell ref="A7:E7"/>
    <mergeCell ref="G7:R7"/>
    <mergeCell ref="A8:E8"/>
    <mergeCell ref="G8:R8"/>
    <mergeCell ref="G3:H3"/>
    <mergeCell ref="K3:O3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37"/>
  <sheetViews>
    <sheetView tabSelected="1" view="pageBreakPreview" zoomScale="86" zoomScaleNormal="75" zoomScaleSheetLayoutView="86" zoomScalePageLayoutView="0" workbookViewId="0" topLeftCell="A1">
      <selection activeCell="E3" sqref="A3:IV3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15.375" style="0" customWidth="1"/>
    <col min="4" max="4" width="23.375" style="0" customWidth="1"/>
    <col min="5" max="5" width="30.75390625" style="0" customWidth="1"/>
    <col min="6" max="12" width="8.75390625" style="0" customWidth="1"/>
    <col min="13" max="13" width="11.375" style="0" customWidth="1"/>
    <col min="14" max="19" width="8.75390625" style="0" customWidth="1"/>
    <col min="20" max="20" width="0.74609375" style="0" customWidth="1"/>
    <col min="21" max="25" width="4.00390625" style="0" customWidth="1"/>
    <col min="26" max="26" width="8.75390625" style="0" customWidth="1"/>
    <col min="28" max="28" width="7.00390625" style="0" customWidth="1"/>
  </cols>
  <sheetData>
    <row r="1" spans="1:28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98"/>
      <c r="R1" s="67"/>
      <c r="S1" s="67"/>
      <c r="T1" s="67"/>
      <c r="U1" s="67"/>
      <c r="V1" s="67"/>
      <c r="W1" s="67"/>
      <c r="X1" s="67"/>
      <c r="Y1" s="67"/>
      <c r="Z1" s="67"/>
      <c r="AA1" s="199" t="s">
        <v>0</v>
      </c>
      <c r="AB1" s="67"/>
    </row>
    <row r="2" spans="1:28" s="4" customFormat="1" ht="41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0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s="11" customFormat="1" ht="45.75" customHeight="1">
      <c r="A3" s="446"/>
      <c r="B3" s="446"/>
      <c r="C3" s="446"/>
      <c r="D3" s="446"/>
      <c r="E3" s="8"/>
      <c r="F3" s="1"/>
      <c r="G3" s="1"/>
      <c r="H3" s="451" t="s">
        <v>51</v>
      </c>
      <c r="I3" s="451"/>
      <c r="J3" s="451"/>
      <c r="K3" s="451"/>
      <c r="L3" s="451"/>
      <c r="M3" s="451"/>
      <c r="N3" s="9"/>
      <c r="O3" s="1"/>
      <c r="P3" s="19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11" customFormat="1" ht="12.75" customHeight="1">
      <c r="A4" s="201"/>
      <c r="B4" s="201"/>
      <c r="C4" s="8"/>
      <c r="D4" s="8"/>
      <c r="E4" s="1"/>
      <c r="F4" s="1"/>
      <c r="G4" s="1"/>
      <c r="H4" s="1"/>
      <c r="I4" s="1"/>
      <c r="J4" s="1"/>
      <c r="K4" s="1"/>
      <c r="L4" s="9"/>
      <c r="M4" s="9"/>
      <c r="N4" s="9"/>
      <c r="O4" s="1"/>
      <c r="P4" s="19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14" customFormat="1" ht="19.5" customHeight="1">
      <c r="A5" s="12"/>
      <c r="B5" s="12"/>
      <c r="C5" s="202"/>
      <c r="D5" s="202"/>
      <c r="E5" s="509" t="s">
        <v>76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13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s="14" customFormat="1" ht="9.75" customHeight="1" thickBot="1">
      <c r="A6" s="12"/>
      <c r="B6" s="12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3"/>
      <c r="Q6" s="13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s="14" customFormat="1" ht="21" customHeight="1" thickBot="1">
      <c r="A7" s="510" t="s">
        <v>145</v>
      </c>
      <c r="B7" s="511"/>
      <c r="C7" s="511"/>
      <c r="D7" s="511"/>
      <c r="E7" s="511"/>
      <c r="F7" s="203"/>
      <c r="G7" s="203"/>
      <c r="H7" s="203"/>
      <c r="I7" s="203"/>
      <c r="J7" s="512" t="s">
        <v>144</v>
      </c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203"/>
      <c r="W7" s="203"/>
      <c r="X7" s="203"/>
      <c r="Y7" s="203"/>
      <c r="Z7" s="203"/>
      <c r="AA7" s="204" t="s">
        <v>5</v>
      </c>
      <c r="AB7" s="205"/>
    </row>
    <row r="8" spans="1:28" s="22" customFormat="1" ht="21" customHeight="1" thickBot="1">
      <c r="A8" s="513" t="s">
        <v>52</v>
      </c>
      <c r="B8" s="514"/>
      <c r="C8" s="514"/>
      <c r="D8" s="514"/>
      <c r="E8" s="514"/>
      <c r="F8" s="203"/>
      <c r="G8" s="203"/>
      <c r="H8" s="203"/>
      <c r="I8" s="203"/>
      <c r="J8" s="512" t="s">
        <v>75</v>
      </c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203"/>
      <c r="W8" s="203"/>
      <c r="X8" s="203"/>
      <c r="Y8" s="203"/>
      <c r="Z8" s="203"/>
      <c r="AA8" s="206"/>
      <c r="AB8" s="207"/>
    </row>
    <row r="9" spans="1:28" s="22" customFormat="1" ht="21" customHeight="1" thickBot="1">
      <c r="A9" s="515" t="s">
        <v>44</v>
      </c>
      <c r="B9" s="512"/>
      <c r="C9" s="512"/>
      <c r="D9" s="512"/>
      <c r="E9" s="512"/>
      <c r="F9" s="203"/>
      <c r="G9" s="203"/>
      <c r="H9" s="203"/>
      <c r="I9" s="203"/>
      <c r="J9" s="512" t="s">
        <v>45</v>
      </c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203"/>
      <c r="W9" s="203"/>
      <c r="X9" s="203"/>
      <c r="Y9" s="203"/>
      <c r="Z9" s="203"/>
      <c r="AA9" s="206"/>
      <c r="AB9" s="207"/>
    </row>
    <row r="10" spans="1:28" ht="12.75" customHeight="1">
      <c r="A10" s="516" t="s">
        <v>53</v>
      </c>
      <c r="B10" s="518" t="s">
        <v>12</v>
      </c>
      <c r="C10" s="516" t="s">
        <v>13</v>
      </c>
      <c r="D10" s="208"/>
      <c r="E10" s="527" t="s">
        <v>54</v>
      </c>
      <c r="F10" s="519" t="s">
        <v>55</v>
      </c>
      <c r="G10" s="520" t="s">
        <v>56</v>
      </c>
      <c r="H10" s="519" t="s">
        <v>57</v>
      </c>
      <c r="I10" s="520" t="s">
        <v>56</v>
      </c>
      <c r="J10" s="519" t="s">
        <v>58</v>
      </c>
      <c r="K10" s="520" t="s">
        <v>56</v>
      </c>
      <c r="L10" s="519" t="s">
        <v>59</v>
      </c>
      <c r="M10" s="520" t="s">
        <v>56</v>
      </c>
      <c r="N10" s="523" t="s">
        <v>60</v>
      </c>
      <c r="O10" s="525" t="s">
        <v>61</v>
      </c>
      <c r="P10" s="520" t="s">
        <v>56</v>
      </c>
      <c r="Q10" s="525" t="s">
        <v>62</v>
      </c>
      <c r="R10" s="520" t="s">
        <v>56</v>
      </c>
      <c r="S10" s="522" t="s">
        <v>84</v>
      </c>
      <c r="T10" s="519" t="s">
        <v>63</v>
      </c>
      <c r="U10" s="529" t="s">
        <v>63</v>
      </c>
      <c r="V10" s="530"/>
      <c r="W10" s="530"/>
      <c r="X10" s="530"/>
      <c r="Y10" s="531"/>
      <c r="Z10" s="520" t="s">
        <v>56</v>
      </c>
      <c r="AA10" s="522" t="s">
        <v>64</v>
      </c>
      <c r="AB10" s="527" t="s">
        <v>65</v>
      </c>
    </row>
    <row r="11" spans="1:28" ht="36.75" customHeight="1" thickBot="1">
      <c r="A11" s="517"/>
      <c r="B11" s="518"/>
      <c r="C11" s="517"/>
      <c r="D11" s="208" t="s">
        <v>66</v>
      </c>
      <c r="E11" s="527"/>
      <c r="F11" s="519"/>
      <c r="G11" s="521"/>
      <c r="H11" s="519"/>
      <c r="I11" s="521"/>
      <c r="J11" s="532"/>
      <c r="K11" s="521"/>
      <c r="L11" s="519"/>
      <c r="M11" s="521"/>
      <c r="N11" s="524"/>
      <c r="O11" s="526"/>
      <c r="P11" s="521"/>
      <c r="Q11" s="526"/>
      <c r="R11" s="521"/>
      <c r="S11" s="522"/>
      <c r="T11" s="519"/>
      <c r="U11" s="529"/>
      <c r="V11" s="530"/>
      <c r="W11" s="530"/>
      <c r="X11" s="530"/>
      <c r="Y11" s="531"/>
      <c r="Z11" s="521"/>
      <c r="AA11" s="522"/>
      <c r="AB11" s="527"/>
    </row>
    <row r="12" spans="1:28" ht="30" customHeight="1">
      <c r="A12" s="209"/>
      <c r="B12" s="210"/>
      <c r="C12" s="211"/>
      <c r="D12" s="212"/>
      <c r="E12" s="213"/>
      <c r="F12" s="214">
        <f>'[1]100 ΕΜΠ 7ΑΘΛΟΥ'!$M$21</f>
        <v>0</v>
      </c>
      <c r="G12" s="215">
        <f aca="true" t="shared" si="0" ref="G12:G30">IF(F12&gt;0,(ROUNDDOWN(9.23076*(26.7-F12)^1.835,0)),0)</f>
        <v>0</v>
      </c>
      <c r="H12" s="214">
        <f>'[1]100 ΕΜΠ 7ΑΘΛΟΥ'!$M$21</f>
        <v>0</v>
      </c>
      <c r="I12" s="215">
        <f aca="true" t="shared" si="1" ref="I12:I30">IF(H12&gt;0,(ROUNDDOWN(1.84523*((H12*100)-75)^1.348,0)),0)</f>
        <v>0</v>
      </c>
      <c r="J12" s="214">
        <f>'[1]100 ΕΜΠ 7ΑΘΛΟΥ'!$M$21</f>
        <v>0</v>
      </c>
      <c r="K12" s="215">
        <f>IF(J12&gt;0,(ROUNDDOWN(56.0211*(J12-1.5)^1.05,0)),0)</f>
        <v>0</v>
      </c>
      <c r="L12" s="214">
        <f>'[1]100 ΕΜΠ 7ΑΘΛΟΥ'!$M$21</f>
        <v>0</v>
      </c>
      <c r="M12" s="215">
        <f>IF(L12&gt;0,(ROUNDDOWN(4.99087*(42.5-L12)^1.81,0)),0)</f>
        <v>0</v>
      </c>
      <c r="N12" s="216">
        <f aca="true" t="shared" si="2" ref="N12:N30">G12+I12+K12+M12</f>
        <v>0</v>
      </c>
      <c r="O12" s="214">
        <f>'[1]ΜΗΚΟΣ 7ΑΘΛΟΥ'!R13</f>
        <v>0</v>
      </c>
      <c r="P12" s="215">
        <f>IF(O12&gt;0,(ROUNDDOWN(0.188807*((O12*100)-210)^1.41,0)),0)</f>
        <v>0</v>
      </c>
      <c r="Q12" s="214">
        <f>'[1]ΑΚΟΝΤΙΟ 7ΑΘΛΟΥ'!Q12</f>
        <v>0</v>
      </c>
      <c r="R12" s="215">
        <f>IF(Q12&gt;0,(ROUNDDOWN(15.9803*(Q12-3.8)^1.04,0)),0)</f>
        <v>0</v>
      </c>
      <c r="S12" s="216">
        <f aca="true" t="shared" si="3" ref="S12:S30">SUM(N12,P12,R12,)</f>
        <v>0</v>
      </c>
      <c r="T12" s="217">
        <f>(('[1]800 7ΑΘΛΟΥ'!N13*60)+('[1]800 7ΑΘΛΟΥ'!P13)+(('[1]800 7ΑΘΛΟΥ'!R13)/100))</f>
        <v>0</v>
      </c>
      <c r="U12" s="218">
        <f>'[1]800 7ΑΘΛΟΥ'!N13</f>
        <v>0</v>
      </c>
      <c r="V12" s="219" t="str">
        <f>'[1]800 7ΑΘΛΟΥ'!O13</f>
        <v>΄</v>
      </c>
      <c r="W12" s="220">
        <f>'[1]800 7ΑΘΛΟΥ'!P13</f>
        <v>0</v>
      </c>
      <c r="X12" s="219" t="str">
        <f>'[1]800 7ΑΘΛΟΥ'!Q13</f>
        <v>΄΄</v>
      </c>
      <c r="Y12" s="220">
        <f>'[1]800 7ΑΘΛΟΥ'!R13</f>
        <v>0</v>
      </c>
      <c r="Z12" s="215">
        <f>IF(T12&gt;0,(ROUNDDOWN(0.11193*(254-T12)^1.88,0)),)</f>
        <v>0</v>
      </c>
      <c r="AA12" s="221">
        <f>SUM(Z12,S12)</f>
        <v>0</v>
      </c>
      <c r="AB12" s="222"/>
    </row>
    <row r="13" spans="1:28" ht="30" customHeight="1">
      <c r="A13" s="223"/>
      <c r="B13" s="224"/>
      <c r="C13" s="225"/>
      <c r="D13" s="226"/>
      <c r="E13" s="227"/>
      <c r="F13" s="228">
        <f>'[1]100 ΕΜΠ 7ΑΘΛΟΥ'!$M$21</f>
        <v>0</v>
      </c>
      <c r="G13" s="229">
        <f t="shared" si="0"/>
        <v>0</v>
      </c>
      <c r="H13" s="228">
        <f>'[1]100 ΕΜΠ 7ΑΘΛΟΥ'!$M$21</f>
        <v>0</v>
      </c>
      <c r="I13" s="229">
        <f t="shared" si="1"/>
        <v>0</v>
      </c>
      <c r="J13" s="228">
        <f>'[1]100 ΕΜΠ 7ΑΘΛΟΥ'!$M$21</f>
        <v>0</v>
      </c>
      <c r="K13" s="229">
        <f aca="true" t="shared" si="4" ref="K13:K30">IF(J13&gt;0,(ROUNDDOWN(56.0211*(J13-1.5)^1.05,0)),0)</f>
        <v>0</v>
      </c>
      <c r="L13" s="228">
        <f>'[1]100 ΕΜΠ 7ΑΘΛΟΥ'!$M$21</f>
        <v>0</v>
      </c>
      <c r="M13" s="229">
        <f aca="true" t="shared" si="5" ref="M13:M30">IF(L13&gt;0,(ROUNDDOWN(4.99087*(42.5-L13)^1.81,0)),0)</f>
        <v>0</v>
      </c>
      <c r="N13" s="230">
        <f t="shared" si="2"/>
        <v>0</v>
      </c>
      <c r="O13" s="228">
        <f>'[1]ΜΗΚΟΣ 7ΑΘΛΟΥ'!R15</f>
        <v>0</v>
      </c>
      <c r="P13" s="229">
        <f aca="true" t="shared" si="6" ref="P13:P30">IF(O13&gt;0,(ROUNDDOWN(0.188807*((O13*100)-210)^1.41,0)),0)</f>
        <v>0</v>
      </c>
      <c r="Q13" s="228">
        <f>'[1]ΑΚΟΝΤΙΟ 7ΑΘΛΟΥ'!Q13</f>
        <v>0</v>
      </c>
      <c r="R13" s="229">
        <f aca="true" t="shared" si="7" ref="R13:R30">IF(Q13&gt;0,(ROUNDDOWN(15.9803*(Q13-3.8)^1.04,0)),0)</f>
        <v>0</v>
      </c>
      <c r="S13" s="230">
        <f t="shared" si="3"/>
        <v>0</v>
      </c>
      <c r="T13" s="231">
        <f>(('[1]800 7ΑΘΛΟΥ'!N14*60)+('[1]800 7ΑΘΛΟΥ'!P14)+(('[1]800 7ΑΘΛΟΥ'!R14)/100))</f>
        <v>0</v>
      </c>
      <c r="U13" s="232">
        <f>'[1]800 7ΑΘΛΟΥ'!N14</f>
        <v>0</v>
      </c>
      <c r="V13" s="233" t="str">
        <f>'[1]800 7ΑΘΛΟΥ'!O14</f>
        <v>΄</v>
      </c>
      <c r="W13" s="234">
        <f>'[1]800 7ΑΘΛΟΥ'!P14</f>
        <v>0</v>
      </c>
      <c r="X13" s="233" t="str">
        <f>'[1]800 7ΑΘΛΟΥ'!Q14</f>
        <v>΄΄</v>
      </c>
      <c r="Y13" s="234">
        <f>'[1]800 7ΑΘΛΟΥ'!R14</f>
        <v>0</v>
      </c>
      <c r="Z13" s="229">
        <f aca="true" t="shared" si="8" ref="Z13:Z30">IF(T13&gt;0,(ROUNDDOWN(0.11193*(254-T13)^1.88,0)),)</f>
        <v>0</v>
      </c>
      <c r="AA13" s="235">
        <f aca="true" t="shared" si="9" ref="AA13:AA30">SUM(Z13,S13)</f>
        <v>0</v>
      </c>
      <c r="AB13" s="236"/>
    </row>
    <row r="14" spans="1:28" ht="30" customHeight="1">
      <c r="A14" s="223"/>
      <c r="B14" s="224"/>
      <c r="C14" s="225"/>
      <c r="D14" s="226"/>
      <c r="E14" s="227"/>
      <c r="F14" s="228">
        <f>'[1]100 ΕΜΠ 7ΑΘΛΟΥ'!$M$21</f>
        <v>0</v>
      </c>
      <c r="G14" s="229">
        <f t="shared" si="0"/>
        <v>0</v>
      </c>
      <c r="H14" s="228">
        <f>'[1]100 ΕΜΠ 7ΑΘΛΟΥ'!$M$21</f>
        <v>0</v>
      </c>
      <c r="I14" s="229">
        <f t="shared" si="1"/>
        <v>0</v>
      </c>
      <c r="J14" s="228">
        <f>'[1]100 ΕΜΠ 7ΑΘΛΟΥ'!$M$21</f>
        <v>0</v>
      </c>
      <c r="K14" s="229">
        <f t="shared" si="4"/>
        <v>0</v>
      </c>
      <c r="L14" s="228">
        <f>'[1]100 ΕΜΠ 7ΑΘΛΟΥ'!$M$21</f>
        <v>0</v>
      </c>
      <c r="M14" s="229">
        <f t="shared" si="5"/>
        <v>0</v>
      </c>
      <c r="N14" s="230">
        <f t="shared" si="2"/>
        <v>0</v>
      </c>
      <c r="O14" s="228">
        <f>'[1]ΜΗΚΟΣ 7ΑΘΛΟΥ'!R17</f>
        <v>0</v>
      </c>
      <c r="P14" s="229">
        <f t="shared" si="6"/>
        <v>0</v>
      </c>
      <c r="Q14" s="228">
        <f>'[1]ΑΚΟΝΤΙΟ 7ΑΘΛΟΥ'!Q14</f>
        <v>0</v>
      </c>
      <c r="R14" s="229">
        <f t="shared" si="7"/>
        <v>0</v>
      </c>
      <c r="S14" s="230">
        <f t="shared" si="3"/>
        <v>0</v>
      </c>
      <c r="T14" s="231">
        <f>(('[1]800 7ΑΘΛΟΥ'!N15*60)+('[1]800 7ΑΘΛΟΥ'!P15)+(('[1]800 7ΑΘΛΟΥ'!R15)/100))</f>
        <v>0</v>
      </c>
      <c r="U14" s="232">
        <f>'[1]800 7ΑΘΛΟΥ'!N15</f>
        <v>0</v>
      </c>
      <c r="V14" s="233" t="str">
        <f>'[1]800 7ΑΘΛΟΥ'!O15</f>
        <v>΄</v>
      </c>
      <c r="W14" s="234">
        <f>'[1]800 7ΑΘΛΟΥ'!P15</f>
        <v>0</v>
      </c>
      <c r="X14" s="233" t="str">
        <f>'[1]800 7ΑΘΛΟΥ'!Q15</f>
        <v>΄΄</v>
      </c>
      <c r="Y14" s="234">
        <f>'[1]800 7ΑΘΛΟΥ'!R15</f>
        <v>0</v>
      </c>
      <c r="Z14" s="229">
        <f t="shared" si="8"/>
        <v>0</v>
      </c>
      <c r="AA14" s="235">
        <f t="shared" si="9"/>
        <v>0</v>
      </c>
      <c r="AB14" s="236"/>
    </row>
    <row r="15" spans="1:28" ht="30" customHeight="1">
      <c r="A15" s="223"/>
      <c r="B15" s="237"/>
      <c r="C15" s="225"/>
      <c r="D15" s="226"/>
      <c r="E15" s="227"/>
      <c r="F15" s="228">
        <f>'[1]100 ΕΜΠ 7ΑΘΛΟΥ'!$M$21</f>
        <v>0</v>
      </c>
      <c r="G15" s="229">
        <f t="shared" si="0"/>
        <v>0</v>
      </c>
      <c r="H15" s="228">
        <f>'[1]100 ΕΜΠ 7ΑΘΛΟΥ'!$M$21</f>
        <v>0</v>
      </c>
      <c r="I15" s="229">
        <f t="shared" si="1"/>
        <v>0</v>
      </c>
      <c r="J15" s="228">
        <f>'[1]100 ΕΜΠ 7ΑΘΛΟΥ'!$M$21</f>
        <v>0</v>
      </c>
      <c r="K15" s="229">
        <f t="shared" si="4"/>
        <v>0</v>
      </c>
      <c r="L15" s="228">
        <f>'[1]100 ΕΜΠ 7ΑΘΛΟΥ'!$M$21</f>
        <v>0</v>
      </c>
      <c r="M15" s="229">
        <f t="shared" si="5"/>
        <v>0</v>
      </c>
      <c r="N15" s="230">
        <f t="shared" si="2"/>
        <v>0</v>
      </c>
      <c r="O15" s="228">
        <f>'[1]ΜΗΚΟΣ 7ΑΘΛΟΥ'!R19</f>
        <v>0</v>
      </c>
      <c r="P15" s="229">
        <f t="shared" si="6"/>
        <v>0</v>
      </c>
      <c r="Q15" s="228">
        <f>'[1]ΑΚΟΝΤΙΟ 7ΑΘΛΟΥ'!Q15</f>
        <v>0</v>
      </c>
      <c r="R15" s="229">
        <f t="shared" si="7"/>
        <v>0</v>
      </c>
      <c r="S15" s="230">
        <f t="shared" si="3"/>
        <v>0</v>
      </c>
      <c r="T15" s="231">
        <f>(('[1]800 7ΑΘΛΟΥ'!N16*60)+('[1]800 7ΑΘΛΟΥ'!P16)+(('[1]800 7ΑΘΛΟΥ'!R16)/100))</f>
        <v>0</v>
      </c>
      <c r="U15" s="232">
        <f>'[1]800 7ΑΘΛΟΥ'!N16</f>
        <v>0</v>
      </c>
      <c r="V15" s="233" t="str">
        <f>'[1]800 7ΑΘΛΟΥ'!O16</f>
        <v>΄</v>
      </c>
      <c r="W15" s="234">
        <f>'[1]800 7ΑΘΛΟΥ'!P16</f>
        <v>0</v>
      </c>
      <c r="X15" s="233" t="str">
        <f>'[1]800 7ΑΘΛΟΥ'!Q16</f>
        <v>΄΄</v>
      </c>
      <c r="Y15" s="234">
        <f>'[1]800 7ΑΘΛΟΥ'!R16</f>
        <v>0</v>
      </c>
      <c r="Z15" s="229">
        <f t="shared" si="8"/>
        <v>0</v>
      </c>
      <c r="AA15" s="235">
        <f t="shared" si="9"/>
        <v>0</v>
      </c>
      <c r="AB15" s="236"/>
    </row>
    <row r="16" spans="1:28" ht="30" customHeight="1">
      <c r="A16" s="223"/>
      <c r="B16" s="224"/>
      <c r="C16" s="225"/>
      <c r="D16" s="226"/>
      <c r="E16" s="227"/>
      <c r="F16" s="228">
        <f>'[1]100 ΕΜΠ 7ΑΘΛΟΥ'!$M$21</f>
        <v>0</v>
      </c>
      <c r="G16" s="229">
        <f t="shared" si="0"/>
        <v>0</v>
      </c>
      <c r="H16" s="228">
        <f>'[1]100 ΕΜΠ 7ΑΘΛΟΥ'!$M$21</f>
        <v>0</v>
      </c>
      <c r="I16" s="229">
        <f t="shared" si="1"/>
        <v>0</v>
      </c>
      <c r="J16" s="228">
        <f>'[1]100 ΕΜΠ 7ΑΘΛΟΥ'!$M$21</f>
        <v>0</v>
      </c>
      <c r="K16" s="229">
        <f t="shared" si="4"/>
        <v>0</v>
      </c>
      <c r="L16" s="228">
        <f>'[1]100 ΕΜΠ 7ΑΘΛΟΥ'!$M$21</f>
        <v>0</v>
      </c>
      <c r="M16" s="229">
        <f t="shared" si="5"/>
        <v>0</v>
      </c>
      <c r="N16" s="230">
        <f t="shared" si="2"/>
        <v>0</v>
      </c>
      <c r="O16" s="228">
        <f>'[1]ΜΗΚΟΣ 7ΑΘΛΟΥ'!R21</f>
        <v>0</v>
      </c>
      <c r="P16" s="229">
        <f t="shared" si="6"/>
        <v>0</v>
      </c>
      <c r="Q16" s="228">
        <f>'[1]ΑΚΟΝΤΙΟ 7ΑΘΛΟΥ'!Q16</f>
        <v>0</v>
      </c>
      <c r="R16" s="229">
        <f t="shared" si="7"/>
        <v>0</v>
      </c>
      <c r="S16" s="230">
        <f t="shared" si="3"/>
        <v>0</v>
      </c>
      <c r="T16" s="231">
        <f>(('[1]800 7ΑΘΛΟΥ'!N17*60)+('[1]800 7ΑΘΛΟΥ'!P17)+(('[1]800 7ΑΘΛΟΥ'!R17)/100))</f>
        <v>0</v>
      </c>
      <c r="U16" s="232">
        <f>'[1]800 7ΑΘΛΟΥ'!N17</f>
        <v>0</v>
      </c>
      <c r="V16" s="233" t="str">
        <f>'[1]800 7ΑΘΛΟΥ'!O17</f>
        <v>΄</v>
      </c>
      <c r="W16" s="234">
        <f>'[1]800 7ΑΘΛΟΥ'!P17</f>
        <v>0</v>
      </c>
      <c r="X16" s="233" t="str">
        <f>'[1]800 7ΑΘΛΟΥ'!Q17</f>
        <v>΄΄</v>
      </c>
      <c r="Y16" s="234">
        <f>'[1]800 7ΑΘΛΟΥ'!R17</f>
        <v>0</v>
      </c>
      <c r="Z16" s="229">
        <f t="shared" si="8"/>
        <v>0</v>
      </c>
      <c r="AA16" s="235">
        <f t="shared" si="9"/>
        <v>0</v>
      </c>
      <c r="AB16" s="236"/>
    </row>
    <row r="17" spans="1:28" ht="30" customHeight="1">
      <c r="A17" s="223"/>
      <c r="B17" s="224"/>
      <c r="C17" s="238"/>
      <c r="D17" s="226"/>
      <c r="E17" s="227"/>
      <c r="F17" s="228">
        <f>'[1]100 ΕΜΠ 7ΑΘΛΟΥ'!$M$21</f>
        <v>0</v>
      </c>
      <c r="G17" s="229">
        <f t="shared" si="0"/>
        <v>0</v>
      </c>
      <c r="H17" s="228">
        <f>'[1]100 ΕΜΠ 7ΑΘΛΟΥ'!$M$21</f>
        <v>0</v>
      </c>
      <c r="I17" s="229">
        <f t="shared" si="1"/>
        <v>0</v>
      </c>
      <c r="J17" s="228">
        <f>'[1]100 ΕΜΠ 7ΑΘΛΟΥ'!$M$21</f>
        <v>0</v>
      </c>
      <c r="K17" s="229">
        <f t="shared" si="4"/>
        <v>0</v>
      </c>
      <c r="L17" s="228">
        <f>'[1]100 ΕΜΠ 7ΑΘΛΟΥ'!$M$21</f>
        <v>0</v>
      </c>
      <c r="M17" s="229">
        <f t="shared" si="5"/>
        <v>0</v>
      </c>
      <c r="N17" s="230">
        <f t="shared" si="2"/>
        <v>0</v>
      </c>
      <c r="O17" s="228">
        <f>'[1]ΜΗΚΟΣ 7ΑΘΛΟΥ'!R23</f>
        <v>0</v>
      </c>
      <c r="P17" s="229">
        <f t="shared" si="6"/>
        <v>0</v>
      </c>
      <c r="Q17" s="228">
        <f>'[1]ΑΚΟΝΤΙΟ 7ΑΘΛΟΥ'!Q17</f>
        <v>0</v>
      </c>
      <c r="R17" s="229">
        <f t="shared" si="7"/>
        <v>0</v>
      </c>
      <c r="S17" s="230">
        <f t="shared" si="3"/>
        <v>0</v>
      </c>
      <c r="T17" s="231">
        <f>(('[1]800 7ΑΘΛΟΥ'!N18*60)+('[1]800 7ΑΘΛΟΥ'!P18)+(('[1]800 7ΑΘΛΟΥ'!R18)/100))</f>
        <v>0</v>
      </c>
      <c r="U17" s="232">
        <f>'[1]800 7ΑΘΛΟΥ'!N18</f>
        <v>0</v>
      </c>
      <c r="V17" s="233" t="str">
        <f>'[1]800 7ΑΘΛΟΥ'!O18</f>
        <v>΄</v>
      </c>
      <c r="W17" s="234">
        <f>'[1]800 7ΑΘΛΟΥ'!P18</f>
        <v>0</v>
      </c>
      <c r="X17" s="233" t="str">
        <f>'[1]800 7ΑΘΛΟΥ'!Q18</f>
        <v>΄΄</v>
      </c>
      <c r="Y17" s="234">
        <f>'[1]800 7ΑΘΛΟΥ'!R18</f>
        <v>0</v>
      </c>
      <c r="Z17" s="229">
        <f t="shared" si="8"/>
        <v>0</v>
      </c>
      <c r="AA17" s="235">
        <f t="shared" si="9"/>
        <v>0</v>
      </c>
      <c r="AB17" s="236"/>
    </row>
    <row r="18" spans="1:28" ht="30" customHeight="1">
      <c r="A18" s="223"/>
      <c r="B18" s="224"/>
      <c r="C18" s="225"/>
      <c r="D18" s="226"/>
      <c r="E18" s="227"/>
      <c r="F18" s="228">
        <f>'[1]100 ΕΜΠ 7ΑΘΛΟΥ'!$M$21</f>
        <v>0</v>
      </c>
      <c r="G18" s="229">
        <f t="shared" si="0"/>
        <v>0</v>
      </c>
      <c r="H18" s="228">
        <f>'[1]100 ΕΜΠ 7ΑΘΛΟΥ'!$M$21</f>
        <v>0</v>
      </c>
      <c r="I18" s="229">
        <f t="shared" si="1"/>
        <v>0</v>
      </c>
      <c r="J18" s="228">
        <f>'[1]100 ΕΜΠ 7ΑΘΛΟΥ'!$M$21</f>
        <v>0</v>
      </c>
      <c r="K18" s="229">
        <f t="shared" si="4"/>
        <v>0</v>
      </c>
      <c r="L18" s="228">
        <f>'[1]100 ΕΜΠ 7ΑΘΛΟΥ'!$M$21</f>
        <v>0</v>
      </c>
      <c r="M18" s="229">
        <f t="shared" si="5"/>
        <v>0</v>
      </c>
      <c r="N18" s="230">
        <f t="shared" si="2"/>
        <v>0</v>
      </c>
      <c r="O18" s="228">
        <f>'[1]ΜΗΚΟΣ 7ΑΘΛΟΥ'!R25</f>
        <v>0</v>
      </c>
      <c r="P18" s="229">
        <f t="shared" si="6"/>
        <v>0</v>
      </c>
      <c r="Q18" s="228">
        <f>'[1]ΑΚΟΝΤΙΟ 7ΑΘΛΟΥ'!Q18</f>
        <v>0</v>
      </c>
      <c r="R18" s="229">
        <f t="shared" si="7"/>
        <v>0</v>
      </c>
      <c r="S18" s="230">
        <f t="shared" si="3"/>
        <v>0</v>
      </c>
      <c r="T18" s="231">
        <f>(('[1]800 7ΑΘΛΟΥ'!N19*60)+('[1]800 7ΑΘΛΟΥ'!P19)+(('[1]800 7ΑΘΛΟΥ'!R19)/100))</f>
        <v>0</v>
      </c>
      <c r="U18" s="232">
        <f>'[1]800 7ΑΘΛΟΥ'!N19</f>
        <v>0</v>
      </c>
      <c r="V18" s="233" t="str">
        <f>'[1]800 7ΑΘΛΟΥ'!O19</f>
        <v>΄</v>
      </c>
      <c r="W18" s="234">
        <f>'[1]800 7ΑΘΛΟΥ'!P19</f>
        <v>0</v>
      </c>
      <c r="X18" s="233" t="str">
        <f>'[1]800 7ΑΘΛΟΥ'!Q19</f>
        <v>΄΄</v>
      </c>
      <c r="Y18" s="234">
        <f>'[1]800 7ΑΘΛΟΥ'!R19</f>
        <v>0</v>
      </c>
      <c r="Z18" s="229">
        <f t="shared" si="8"/>
        <v>0</v>
      </c>
      <c r="AA18" s="235">
        <f t="shared" si="9"/>
        <v>0</v>
      </c>
      <c r="AB18" s="236"/>
    </row>
    <row r="19" spans="1:28" ht="30" customHeight="1">
      <c r="A19" s="223"/>
      <c r="B19" s="224"/>
      <c r="C19" s="238"/>
      <c r="D19" s="226"/>
      <c r="E19" s="227"/>
      <c r="F19" s="228">
        <f>'[1]100 ΕΜΠ 7ΑΘΛΟΥ'!$M$21</f>
        <v>0</v>
      </c>
      <c r="G19" s="229">
        <f t="shared" si="0"/>
        <v>0</v>
      </c>
      <c r="H19" s="228">
        <f>'[1]100 ΕΜΠ 7ΑΘΛΟΥ'!$M$21</f>
        <v>0</v>
      </c>
      <c r="I19" s="229">
        <f t="shared" si="1"/>
        <v>0</v>
      </c>
      <c r="J19" s="228">
        <f>'[1]100 ΕΜΠ 7ΑΘΛΟΥ'!$M$21</f>
        <v>0</v>
      </c>
      <c r="K19" s="229">
        <f t="shared" si="4"/>
        <v>0</v>
      </c>
      <c r="L19" s="228">
        <f>'[1]100 ΕΜΠ 7ΑΘΛΟΥ'!$M$21</f>
        <v>0</v>
      </c>
      <c r="M19" s="229">
        <f t="shared" si="5"/>
        <v>0</v>
      </c>
      <c r="N19" s="230">
        <f t="shared" si="2"/>
        <v>0</v>
      </c>
      <c r="O19" s="228">
        <f>'[1]ΜΗΚΟΣ 7ΑΘΛΟΥ'!R27</f>
        <v>0</v>
      </c>
      <c r="P19" s="229">
        <f t="shared" si="6"/>
        <v>0</v>
      </c>
      <c r="Q19" s="228">
        <f>'[1]ΑΚΟΝΤΙΟ 7ΑΘΛΟΥ'!Q19</f>
        <v>0</v>
      </c>
      <c r="R19" s="229">
        <f t="shared" si="7"/>
        <v>0</v>
      </c>
      <c r="S19" s="230">
        <f t="shared" si="3"/>
        <v>0</v>
      </c>
      <c r="T19" s="231">
        <f>(('[1]800 7ΑΘΛΟΥ'!N20*60)+('[1]800 7ΑΘΛΟΥ'!P20)+(('[1]800 7ΑΘΛΟΥ'!R20)/100))</f>
        <v>0</v>
      </c>
      <c r="U19" s="232">
        <f>'[1]800 7ΑΘΛΟΥ'!N20</f>
        <v>0</v>
      </c>
      <c r="V19" s="233" t="str">
        <f>'[1]800 7ΑΘΛΟΥ'!O20</f>
        <v>΄</v>
      </c>
      <c r="W19" s="234">
        <f>'[1]800 7ΑΘΛΟΥ'!P20</f>
        <v>0</v>
      </c>
      <c r="X19" s="233" t="str">
        <f>'[1]800 7ΑΘΛΟΥ'!Q20</f>
        <v>΄΄</v>
      </c>
      <c r="Y19" s="234">
        <f>'[1]800 7ΑΘΛΟΥ'!R20</f>
        <v>0</v>
      </c>
      <c r="Z19" s="229">
        <f t="shared" si="8"/>
        <v>0</v>
      </c>
      <c r="AA19" s="235">
        <f t="shared" si="9"/>
        <v>0</v>
      </c>
      <c r="AB19" s="239"/>
    </row>
    <row r="20" spans="1:28" ht="30" customHeight="1">
      <c r="A20" s="223"/>
      <c r="B20" s="224"/>
      <c r="C20" s="225"/>
      <c r="D20" s="226"/>
      <c r="E20" s="227"/>
      <c r="F20" s="228">
        <f>'[1]100 ΕΜΠ 7ΑΘΛΟΥ'!$M$21</f>
        <v>0</v>
      </c>
      <c r="G20" s="229">
        <f t="shared" si="0"/>
        <v>0</v>
      </c>
      <c r="H20" s="228">
        <f>'[1]100 ΕΜΠ 7ΑΘΛΟΥ'!$M$21</f>
        <v>0</v>
      </c>
      <c r="I20" s="229">
        <f t="shared" si="1"/>
        <v>0</v>
      </c>
      <c r="J20" s="228">
        <f>'[1]100 ΕΜΠ 7ΑΘΛΟΥ'!$M$21</f>
        <v>0</v>
      </c>
      <c r="K20" s="229">
        <f t="shared" si="4"/>
        <v>0</v>
      </c>
      <c r="L20" s="228">
        <f>'[1]100 ΕΜΠ 7ΑΘΛΟΥ'!$M$21</f>
        <v>0</v>
      </c>
      <c r="M20" s="229">
        <f t="shared" si="5"/>
        <v>0</v>
      </c>
      <c r="N20" s="230">
        <f t="shared" si="2"/>
        <v>0</v>
      </c>
      <c r="O20" s="228">
        <f>'[1]ΜΗΚΟΣ 7ΑΘΛΟΥ'!R29</f>
        <v>0</v>
      </c>
      <c r="P20" s="229">
        <f t="shared" si="6"/>
        <v>0</v>
      </c>
      <c r="Q20" s="228">
        <f>'[1]ΑΚΟΝΤΙΟ 7ΑΘΛΟΥ'!Q20</f>
        <v>0</v>
      </c>
      <c r="R20" s="229">
        <f t="shared" si="7"/>
        <v>0</v>
      </c>
      <c r="S20" s="230">
        <f t="shared" si="3"/>
        <v>0</v>
      </c>
      <c r="T20" s="231">
        <f>(('[1]800 7ΑΘΛΟΥ'!N21*60)+('[1]800 7ΑΘΛΟΥ'!P21)+(('[1]800 7ΑΘΛΟΥ'!R21)/100))</f>
        <v>0</v>
      </c>
      <c r="U20" s="232">
        <f>'[1]800 7ΑΘΛΟΥ'!N21</f>
        <v>0</v>
      </c>
      <c r="V20" s="233" t="str">
        <f>'[1]800 7ΑΘΛΟΥ'!O21</f>
        <v>΄</v>
      </c>
      <c r="W20" s="234">
        <f>'[1]800 7ΑΘΛΟΥ'!P21</f>
        <v>0</v>
      </c>
      <c r="X20" s="233" t="str">
        <f>'[1]800 7ΑΘΛΟΥ'!Q21</f>
        <v>΄΄</v>
      </c>
      <c r="Y20" s="234">
        <f>'[1]800 7ΑΘΛΟΥ'!R21</f>
        <v>0</v>
      </c>
      <c r="Z20" s="229">
        <f t="shared" si="8"/>
        <v>0</v>
      </c>
      <c r="AA20" s="235">
        <f t="shared" si="9"/>
        <v>0</v>
      </c>
      <c r="AB20" s="236"/>
    </row>
    <row r="21" spans="1:28" ht="30" customHeight="1">
      <c r="A21" s="223"/>
      <c r="B21" s="224"/>
      <c r="C21" s="225"/>
      <c r="D21" s="226"/>
      <c r="E21" s="227"/>
      <c r="F21" s="228">
        <f>'[1]100 ΕΜΠ 7ΑΘΛΟΥ'!$M$21</f>
        <v>0</v>
      </c>
      <c r="G21" s="229">
        <f t="shared" si="0"/>
        <v>0</v>
      </c>
      <c r="H21" s="228">
        <f>'[1]100 ΕΜΠ 7ΑΘΛΟΥ'!$M$21</f>
        <v>0</v>
      </c>
      <c r="I21" s="229">
        <f t="shared" si="1"/>
        <v>0</v>
      </c>
      <c r="J21" s="228">
        <f>'[1]100 ΕΜΠ 7ΑΘΛΟΥ'!$M$21</f>
        <v>0</v>
      </c>
      <c r="K21" s="229">
        <f t="shared" si="4"/>
        <v>0</v>
      </c>
      <c r="L21" s="228">
        <f>'[1]100 ΕΜΠ 7ΑΘΛΟΥ'!$M$21</f>
        <v>0</v>
      </c>
      <c r="M21" s="229">
        <f t="shared" si="5"/>
        <v>0</v>
      </c>
      <c r="N21" s="230">
        <f t="shared" si="2"/>
        <v>0</v>
      </c>
      <c r="O21" s="228">
        <f>'[1]ΜΗΚΟΣ 7ΑΘΛΟΥ'!R57</f>
        <v>0</v>
      </c>
      <c r="P21" s="229">
        <f t="shared" si="6"/>
        <v>0</v>
      </c>
      <c r="Q21" s="228">
        <f>'[1]ΑΚΟΝΤΙΟ 7ΑΘΛΟΥ'!Q21</f>
        <v>0</v>
      </c>
      <c r="R21" s="229">
        <f t="shared" si="7"/>
        <v>0</v>
      </c>
      <c r="S21" s="230">
        <f t="shared" si="3"/>
        <v>0</v>
      </c>
      <c r="T21" s="231">
        <f>(('[1]800 7ΑΘΛΟΥ'!N22*60)+('[1]800 7ΑΘΛΟΥ'!P22)+(('[1]800 7ΑΘΛΟΥ'!R22)/100))</f>
        <v>0</v>
      </c>
      <c r="U21" s="232">
        <f>'[1]800 7ΑΘΛΟΥ'!N22</f>
        <v>0</v>
      </c>
      <c r="V21" s="233" t="str">
        <f>'[1]800 7ΑΘΛΟΥ'!O22</f>
        <v>΄</v>
      </c>
      <c r="W21" s="234">
        <f>'[1]800 7ΑΘΛΟΥ'!P22</f>
        <v>0</v>
      </c>
      <c r="X21" s="233" t="str">
        <f>'[1]800 7ΑΘΛΟΥ'!Q22</f>
        <v>΄΄</v>
      </c>
      <c r="Y21" s="234">
        <f>'[1]800 7ΑΘΛΟΥ'!R22</f>
        <v>0</v>
      </c>
      <c r="Z21" s="229">
        <f t="shared" si="8"/>
        <v>0</v>
      </c>
      <c r="AA21" s="235">
        <f t="shared" si="9"/>
        <v>0</v>
      </c>
      <c r="AB21" s="236"/>
    </row>
    <row r="22" spans="1:28" ht="30" customHeight="1">
      <c r="A22" s="223"/>
      <c r="B22" s="224"/>
      <c r="C22" s="238"/>
      <c r="D22" s="226"/>
      <c r="E22" s="227"/>
      <c r="F22" s="228">
        <f>'[1]100 ΕΜΠ 7ΑΘΛΟΥ'!$M$21</f>
        <v>0</v>
      </c>
      <c r="G22" s="229">
        <f t="shared" si="0"/>
        <v>0</v>
      </c>
      <c r="H22" s="228">
        <f>'[1]100 ΕΜΠ 7ΑΘΛΟΥ'!$M$21</f>
        <v>0</v>
      </c>
      <c r="I22" s="229">
        <f t="shared" si="1"/>
        <v>0</v>
      </c>
      <c r="J22" s="228">
        <f>'[1]100 ΕΜΠ 7ΑΘΛΟΥ'!$M$21</f>
        <v>0</v>
      </c>
      <c r="K22" s="229">
        <f t="shared" si="4"/>
        <v>0</v>
      </c>
      <c r="L22" s="228">
        <f>'[1]100 ΕΜΠ 7ΑΘΛΟΥ'!$M$21</f>
        <v>0</v>
      </c>
      <c r="M22" s="229">
        <f t="shared" si="5"/>
        <v>0</v>
      </c>
      <c r="N22" s="230">
        <f t="shared" si="2"/>
        <v>0</v>
      </c>
      <c r="O22" s="228">
        <f>'[1]ΜΗΚΟΣ 7ΑΘΛΟΥ'!R59</f>
        <v>0</v>
      </c>
      <c r="P22" s="229">
        <f t="shared" si="6"/>
        <v>0</v>
      </c>
      <c r="Q22" s="228">
        <f>'[1]ΑΚΟΝΤΙΟ 7ΑΘΛΟΥ'!Q22</f>
        <v>0</v>
      </c>
      <c r="R22" s="229">
        <f t="shared" si="7"/>
        <v>0</v>
      </c>
      <c r="S22" s="230">
        <f t="shared" si="3"/>
        <v>0</v>
      </c>
      <c r="T22" s="231">
        <f>(('[1]800 7ΑΘΛΟΥ'!N23*60)+('[1]800 7ΑΘΛΟΥ'!P23)+(('[1]800 7ΑΘΛΟΥ'!R23)/100))</f>
        <v>0</v>
      </c>
      <c r="U22" s="232">
        <f>'[1]800 7ΑΘΛΟΥ'!N23</f>
        <v>0</v>
      </c>
      <c r="V22" s="233" t="str">
        <f>'[1]800 7ΑΘΛΟΥ'!O23</f>
        <v>΄</v>
      </c>
      <c r="W22" s="234">
        <f>'[1]800 7ΑΘΛΟΥ'!P23</f>
        <v>0</v>
      </c>
      <c r="X22" s="233" t="str">
        <f>'[1]800 7ΑΘΛΟΥ'!Q23</f>
        <v>΄΄</v>
      </c>
      <c r="Y22" s="234">
        <f>'[1]800 7ΑΘΛΟΥ'!R23</f>
        <v>0</v>
      </c>
      <c r="Z22" s="229">
        <f t="shared" si="8"/>
        <v>0</v>
      </c>
      <c r="AA22" s="235">
        <f t="shared" si="9"/>
        <v>0</v>
      </c>
      <c r="AB22" s="236"/>
    </row>
    <row r="23" spans="1:28" ht="30" customHeight="1">
      <c r="A23" s="223"/>
      <c r="B23" s="224"/>
      <c r="C23" s="225"/>
      <c r="D23" s="226"/>
      <c r="E23" s="227"/>
      <c r="F23" s="228">
        <f>'[1]100 ΕΜΠ 7ΑΘΛΟΥ'!$M$21</f>
        <v>0</v>
      </c>
      <c r="G23" s="229">
        <f t="shared" si="0"/>
        <v>0</v>
      </c>
      <c r="H23" s="228">
        <f>'[1]100 ΕΜΠ 7ΑΘΛΟΥ'!$M$21</f>
        <v>0</v>
      </c>
      <c r="I23" s="229">
        <f t="shared" si="1"/>
        <v>0</v>
      </c>
      <c r="J23" s="228">
        <f>'[1]100 ΕΜΠ 7ΑΘΛΟΥ'!$M$21</f>
        <v>0</v>
      </c>
      <c r="K23" s="229">
        <f t="shared" si="4"/>
        <v>0</v>
      </c>
      <c r="L23" s="228">
        <f>'[1]100 ΕΜΠ 7ΑΘΛΟΥ'!$M$21</f>
        <v>0</v>
      </c>
      <c r="M23" s="229">
        <f t="shared" si="5"/>
        <v>0</v>
      </c>
      <c r="N23" s="230">
        <f t="shared" si="2"/>
        <v>0</v>
      </c>
      <c r="O23" s="228">
        <f>'[1]ΜΗΚΟΣ 7ΑΘΛΟΥ'!R61</f>
        <v>0</v>
      </c>
      <c r="P23" s="229">
        <f t="shared" si="6"/>
        <v>0</v>
      </c>
      <c r="Q23" s="228">
        <f>'[1]ΑΚΟΝΤΙΟ 7ΑΘΛΟΥ'!Q23</f>
        <v>0</v>
      </c>
      <c r="R23" s="229">
        <f t="shared" si="7"/>
        <v>0</v>
      </c>
      <c r="S23" s="230">
        <f t="shared" si="3"/>
        <v>0</v>
      </c>
      <c r="T23" s="231">
        <f>(('[1]800 7ΑΘΛΟΥ'!N24*60)+('[1]800 7ΑΘΛΟΥ'!P24)+(('[1]800 7ΑΘΛΟΥ'!R24)/100))</f>
        <v>0</v>
      </c>
      <c r="U23" s="232">
        <f>'[1]800 7ΑΘΛΟΥ'!N24</f>
        <v>0</v>
      </c>
      <c r="V23" s="233" t="str">
        <f>'[1]800 7ΑΘΛΟΥ'!O24</f>
        <v>΄</v>
      </c>
      <c r="W23" s="234">
        <f>'[1]800 7ΑΘΛΟΥ'!P24</f>
        <v>0</v>
      </c>
      <c r="X23" s="233" t="str">
        <f>'[1]800 7ΑΘΛΟΥ'!Q24</f>
        <v>΄΄</v>
      </c>
      <c r="Y23" s="234">
        <f>'[1]800 7ΑΘΛΟΥ'!R24</f>
        <v>0</v>
      </c>
      <c r="Z23" s="229">
        <f t="shared" si="8"/>
        <v>0</v>
      </c>
      <c r="AA23" s="235">
        <f t="shared" si="9"/>
        <v>0</v>
      </c>
      <c r="AB23" s="236"/>
    </row>
    <row r="24" spans="1:28" ht="30" customHeight="1">
      <c r="A24" s="223"/>
      <c r="B24" s="224"/>
      <c r="C24" s="225"/>
      <c r="D24" s="226"/>
      <c r="E24" s="227"/>
      <c r="F24" s="228">
        <f>'[1]100 ΕΜΠ 7ΑΘΛΟΥ'!$M$21</f>
        <v>0</v>
      </c>
      <c r="G24" s="229">
        <f t="shared" si="0"/>
        <v>0</v>
      </c>
      <c r="H24" s="228">
        <f>'[1]100 ΕΜΠ 7ΑΘΛΟΥ'!$M$21</f>
        <v>0</v>
      </c>
      <c r="I24" s="229">
        <f t="shared" si="1"/>
        <v>0</v>
      </c>
      <c r="J24" s="228">
        <f>'[1]100 ΕΜΠ 7ΑΘΛΟΥ'!$M$21</f>
        <v>0</v>
      </c>
      <c r="K24" s="229">
        <f t="shared" si="4"/>
        <v>0</v>
      </c>
      <c r="L24" s="228">
        <f>'[1]100 ΕΜΠ 7ΑΘΛΟΥ'!$M$21</f>
        <v>0</v>
      </c>
      <c r="M24" s="229">
        <f t="shared" si="5"/>
        <v>0</v>
      </c>
      <c r="N24" s="230">
        <f t="shared" si="2"/>
        <v>0</v>
      </c>
      <c r="O24" s="228">
        <f>'[1]ΜΗΚΟΣ 7ΑΘΛΟΥ'!R63</f>
        <v>0</v>
      </c>
      <c r="P24" s="229">
        <f t="shared" si="6"/>
        <v>0</v>
      </c>
      <c r="Q24" s="228">
        <f>'[1]ΑΚΟΝΤΙΟ 7ΑΘΛΟΥ'!Q24</f>
        <v>0</v>
      </c>
      <c r="R24" s="229">
        <f t="shared" si="7"/>
        <v>0</v>
      </c>
      <c r="S24" s="230">
        <f t="shared" si="3"/>
        <v>0</v>
      </c>
      <c r="T24" s="231">
        <f>(('[1]800 7ΑΘΛΟΥ'!N25*60)+('[1]800 7ΑΘΛΟΥ'!P25)+(('[1]800 7ΑΘΛΟΥ'!R25)/100))</f>
        <v>0</v>
      </c>
      <c r="U24" s="232">
        <f>'[1]800 7ΑΘΛΟΥ'!N25</f>
        <v>0</v>
      </c>
      <c r="V24" s="233" t="str">
        <f>'[1]800 7ΑΘΛΟΥ'!O25</f>
        <v>΄</v>
      </c>
      <c r="W24" s="234">
        <f>'[1]800 7ΑΘΛΟΥ'!P25</f>
        <v>0</v>
      </c>
      <c r="X24" s="233" t="str">
        <f>'[1]800 7ΑΘΛΟΥ'!Q25</f>
        <v>΄΄</v>
      </c>
      <c r="Y24" s="234">
        <f>'[1]800 7ΑΘΛΟΥ'!R25</f>
        <v>0</v>
      </c>
      <c r="Z24" s="229">
        <f t="shared" si="8"/>
        <v>0</v>
      </c>
      <c r="AA24" s="235">
        <f t="shared" si="9"/>
        <v>0</v>
      </c>
      <c r="AB24" s="236"/>
    </row>
    <row r="25" spans="1:28" ht="30" customHeight="1">
      <c r="A25" s="223"/>
      <c r="B25" s="224"/>
      <c r="C25" s="225"/>
      <c r="D25" s="226"/>
      <c r="E25" s="227"/>
      <c r="F25" s="228">
        <f>'[1]100 ΕΜΠ 7ΑΘΛΟΥ'!$M$21</f>
        <v>0</v>
      </c>
      <c r="G25" s="229">
        <f t="shared" si="0"/>
        <v>0</v>
      </c>
      <c r="H25" s="228">
        <f>'[1]100 ΕΜΠ 7ΑΘΛΟΥ'!$M$21</f>
        <v>0</v>
      </c>
      <c r="I25" s="229">
        <f t="shared" si="1"/>
        <v>0</v>
      </c>
      <c r="J25" s="228">
        <f>'[1]100 ΕΜΠ 7ΑΘΛΟΥ'!$M$21</f>
        <v>0</v>
      </c>
      <c r="K25" s="229">
        <f t="shared" si="4"/>
        <v>0</v>
      </c>
      <c r="L25" s="228">
        <f>'[1]100 ΕΜΠ 7ΑΘΛΟΥ'!$M$21</f>
        <v>0</v>
      </c>
      <c r="M25" s="229">
        <f t="shared" si="5"/>
        <v>0</v>
      </c>
      <c r="N25" s="230">
        <f t="shared" si="2"/>
        <v>0</v>
      </c>
      <c r="O25" s="228">
        <f>'[1]ΜΗΚΟΣ 7ΑΘΛΟΥ'!R65</f>
        <v>0</v>
      </c>
      <c r="P25" s="229">
        <f t="shared" si="6"/>
        <v>0</v>
      </c>
      <c r="Q25" s="228">
        <f>'[1]ΑΚΟΝΤΙΟ 7ΑΘΛΟΥ'!Q25</f>
        <v>0</v>
      </c>
      <c r="R25" s="229">
        <f t="shared" si="7"/>
        <v>0</v>
      </c>
      <c r="S25" s="230">
        <f t="shared" si="3"/>
        <v>0</v>
      </c>
      <c r="T25" s="231">
        <f>(('[1]800 7ΑΘΛΟΥ'!N26*60)+('[1]800 7ΑΘΛΟΥ'!P26)+(('[1]800 7ΑΘΛΟΥ'!R26)/100))</f>
        <v>0</v>
      </c>
      <c r="U25" s="232">
        <f>'[1]800 7ΑΘΛΟΥ'!N26</f>
        <v>0</v>
      </c>
      <c r="V25" s="233" t="str">
        <f>'[1]800 7ΑΘΛΟΥ'!O26</f>
        <v>΄</v>
      </c>
      <c r="W25" s="234">
        <f>'[1]800 7ΑΘΛΟΥ'!P26</f>
        <v>0</v>
      </c>
      <c r="X25" s="233" t="str">
        <f>'[1]800 7ΑΘΛΟΥ'!Q26</f>
        <v>΄΄</v>
      </c>
      <c r="Y25" s="234">
        <f>'[1]800 7ΑΘΛΟΥ'!R26</f>
        <v>0</v>
      </c>
      <c r="Z25" s="229">
        <f t="shared" si="8"/>
        <v>0</v>
      </c>
      <c r="AA25" s="235">
        <f t="shared" si="9"/>
        <v>0</v>
      </c>
      <c r="AB25" s="236"/>
    </row>
    <row r="26" spans="1:28" ht="30" customHeight="1">
      <c r="A26" s="223"/>
      <c r="B26" s="224"/>
      <c r="C26" s="225"/>
      <c r="D26" s="226"/>
      <c r="E26" s="227"/>
      <c r="F26" s="228">
        <f>'[1]100 ΕΜΠ 7ΑΘΛΟΥ'!$M$21</f>
        <v>0</v>
      </c>
      <c r="G26" s="229">
        <f t="shared" si="0"/>
        <v>0</v>
      </c>
      <c r="H26" s="228">
        <f>'[1]100 ΕΜΠ 7ΑΘΛΟΥ'!$M$21</f>
        <v>0</v>
      </c>
      <c r="I26" s="229">
        <f t="shared" si="1"/>
        <v>0</v>
      </c>
      <c r="J26" s="228">
        <f>'[1]100 ΕΜΠ 7ΑΘΛΟΥ'!$M$21</f>
        <v>0</v>
      </c>
      <c r="K26" s="229">
        <f t="shared" si="4"/>
        <v>0</v>
      </c>
      <c r="L26" s="228">
        <f>'[1]100 ΕΜΠ 7ΑΘΛΟΥ'!$M$21</f>
        <v>0</v>
      </c>
      <c r="M26" s="229">
        <f t="shared" si="5"/>
        <v>0</v>
      </c>
      <c r="N26" s="230">
        <f t="shared" si="2"/>
        <v>0</v>
      </c>
      <c r="O26" s="228">
        <f>'[1]ΜΗΚΟΣ 7ΑΘΛΟΥ'!R67</f>
        <v>0</v>
      </c>
      <c r="P26" s="229">
        <f t="shared" si="6"/>
        <v>0</v>
      </c>
      <c r="Q26" s="228">
        <f>'[1]ΑΚΟΝΤΙΟ 7ΑΘΛΟΥ'!Q26</f>
        <v>0</v>
      </c>
      <c r="R26" s="229">
        <f t="shared" si="7"/>
        <v>0</v>
      </c>
      <c r="S26" s="230">
        <f t="shared" si="3"/>
        <v>0</v>
      </c>
      <c r="T26" s="231">
        <f>(('[1]800 7ΑΘΛΟΥ'!N27*60)+('[1]800 7ΑΘΛΟΥ'!P27)+(('[1]800 7ΑΘΛΟΥ'!R27)/100))</f>
        <v>0</v>
      </c>
      <c r="U26" s="232">
        <f>'[1]800 7ΑΘΛΟΥ'!N27</f>
        <v>0</v>
      </c>
      <c r="V26" s="233" t="str">
        <f>'[1]800 7ΑΘΛΟΥ'!O27</f>
        <v>΄</v>
      </c>
      <c r="W26" s="234">
        <f>'[1]800 7ΑΘΛΟΥ'!P27</f>
        <v>0</v>
      </c>
      <c r="X26" s="233" t="str">
        <f>'[1]800 7ΑΘΛΟΥ'!Q27</f>
        <v>΄΄</v>
      </c>
      <c r="Y26" s="234">
        <f>'[1]800 7ΑΘΛΟΥ'!R27</f>
        <v>0</v>
      </c>
      <c r="Z26" s="229">
        <f t="shared" si="8"/>
        <v>0</v>
      </c>
      <c r="AA26" s="235">
        <f t="shared" si="9"/>
        <v>0</v>
      </c>
      <c r="AB26" s="236"/>
    </row>
    <row r="27" spans="1:28" ht="30" customHeight="1">
      <c r="A27" s="223"/>
      <c r="B27" s="224"/>
      <c r="C27" s="225"/>
      <c r="D27" s="226"/>
      <c r="E27" s="227"/>
      <c r="F27" s="228">
        <f>'[1]100 ΕΜΠ 7ΑΘΛΟΥ'!$M$21</f>
        <v>0</v>
      </c>
      <c r="G27" s="229">
        <f t="shared" si="0"/>
        <v>0</v>
      </c>
      <c r="H27" s="228">
        <f>'[1]100 ΕΜΠ 7ΑΘΛΟΥ'!$M$21</f>
        <v>0</v>
      </c>
      <c r="I27" s="229">
        <f t="shared" si="1"/>
        <v>0</v>
      </c>
      <c r="J27" s="228">
        <f>'[1]100 ΕΜΠ 7ΑΘΛΟΥ'!$M$21</f>
        <v>0</v>
      </c>
      <c r="K27" s="229">
        <f t="shared" si="4"/>
        <v>0</v>
      </c>
      <c r="L27" s="228">
        <f>'[1]100 ΕΜΠ 7ΑΘΛΟΥ'!$M$21</f>
        <v>0</v>
      </c>
      <c r="M27" s="229">
        <f t="shared" si="5"/>
        <v>0</v>
      </c>
      <c r="N27" s="230">
        <f t="shared" si="2"/>
        <v>0</v>
      </c>
      <c r="O27" s="228">
        <f>'[1]ΜΗΚΟΣ 7ΑΘΛΟΥ'!R69</f>
        <v>0</v>
      </c>
      <c r="P27" s="229">
        <f t="shared" si="6"/>
        <v>0</v>
      </c>
      <c r="Q27" s="228">
        <f>'[1]ΑΚΟΝΤΙΟ 7ΑΘΛΟΥ'!Q27</f>
        <v>0</v>
      </c>
      <c r="R27" s="229">
        <f t="shared" si="7"/>
        <v>0</v>
      </c>
      <c r="S27" s="230">
        <f t="shared" si="3"/>
        <v>0</v>
      </c>
      <c r="T27" s="231">
        <f>(('[1]800 7ΑΘΛΟΥ'!N28*60)+('[1]800 7ΑΘΛΟΥ'!P28)+(('[1]800 7ΑΘΛΟΥ'!R28)/100))</f>
        <v>0</v>
      </c>
      <c r="U27" s="232">
        <f>'[1]800 7ΑΘΛΟΥ'!N28</f>
        <v>0</v>
      </c>
      <c r="V27" s="233" t="str">
        <f>'[1]800 7ΑΘΛΟΥ'!O28</f>
        <v>΄</v>
      </c>
      <c r="W27" s="234">
        <f>'[1]800 7ΑΘΛΟΥ'!P28</f>
        <v>0</v>
      </c>
      <c r="X27" s="233" t="str">
        <f>'[1]800 7ΑΘΛΟΥ'!Q28</f>
        <v>΄΄</v>
      </c>
      <c r="Y27" s="234">
        <f>'[1]800 7ΑΘΛΟΥ'!R28</f>
        <v>0</v>
      </c>
      <c r="Z27" s="229">
        <f t="shared" si="8"/>
        <v>0</v>
      </c>
      <c r="AA27" s="235">
        <f t="shared" si="9"/>
        <v>0</v>
      </c>
      <c r="AB27" s="240"/>
    </row>
    <row r="28" spans="1:28" ht="30" customHeight="1">
      <c r="A28" s="241"/>
      <c r="B28" s="224"/>
      <c r="C28" s="225"/>
      <c r="D28" s="242"/>
      <c r="E28" s="243"/>
      <c r="F28" s="228">
        <f>'[1]100 ΕΜΠ 7ΑΘΛΟΥ'!$M$21</f>
        <v>0</v>
      </c>
      <c r="G28" s="245">
        <f>IF(F28&gt;0,(ROUNDDOWN(9.23076*(26.7-F28)^1.835,0)),0)</f>
        <v>0</v>
      </c>
      <c r="H28" s="228">
        <f>'[1]100 ΕΜΠ 7ΑΘΛΟΥ'!$M$21</f>
        <v>0</v>
      </c>
      <c r="I28" s="245">
        <f>IF(H28&gt;0,(ROUNDDOWN(1.84523*((H28*100)-75)^1.348,0)),0)</f>
        <v>0</v>
      </c>
      <c r="J28" s="228">
        <f>'[1]100 ΕΜΠ 7ΑΘΛΟΥ'!$M$21</f>
        <v>0</v>
      </c>
      <c r="K28" s="245">
        <f>IF(J28&gt;0,(ROUNDDOWN(56.0211*(J28-1.5)^1.05,0)),0)</f>
        <v>0</v>
      </c>
      <c r="L28" s="228">
        <f>'[1]100 ΕΜΠ 7ΑΘΛΟΥ'!$M$21</f>
        <v>0</v>
      </c>
      <c r="M28" s="245">
        <f>IF(L28&gt;0,(ROUNDDOWN(4.99087*(42.5-L28)^1.81,0)),0)</f>
        <v>0</v>
      </c>
      <c r="N28" s="246">
        <f>G28+I28+K28+M28</f>
        <v>0</v>
      </c>
      <c r="O28" s="244">
        <f>'[1]ΜΗΚΟΣ 7ΑΘΛΟΥ'!R71</f>
        <v>0</v>
      </c>
      <c r="P28" s="245">
        <f>IF(O28&gt;0,(ROUNDDOWN(0.188807*((O28*100)-210)^1.41,0)),0)</f>
        <v>0</v>
      </c>
      <c r="Q28" s="244">
        <f>'[1]ΑΚΟΝΤΙΟ 7ΑΘΛΟΥ'!Q28</f>
        <v>0</v>
      </c>
      <c r="R28" s="245">
        <f>IF(Q28&gt;0,(ROUNDDOWN(15.9803*(Q28-3.8)^1.04,0)),0)</f>
        <v>0</v>
      </c>
      <c r="S28" s="246">
        <f>SUM(N28,P28,R28,)</f>
        <v>0</v>
      </c>
      <c r="T28" s="247">
        <f>(('[1]800 7ΑΘΛΟΥ'!N28*60)+('[1]800 7ΑΘΛΟΥ'!P28)+(('[1]800 7ΑΘΛΟΥ'!R28)/100))</f>
        <v>0</v>
      </c>
      <c r="U28" s="232">
        <f>'[1]800 7ΑΘΛΟΥ'!N29</f>
        <v>0</v>
      </c>
      <c r="V28" s="248" t="str">
        <f>'[1]800 7ΑΘΛΟΥ'!O28</f>
        <v>΄</v>
      </c>
      <c r="W28" s="234">
        <f>'[1]800 7ΑΘΛΟΥ'!P29</f>
        <v>0</v>
      </c>
      <c r="X28" s="248" t="str">
        <f>'[1]800 7ΑΘΛΟΥ'!Q28</f>
        <v>΄΄</v>
      </c>
      <c r="Y28" s="234">
        <f>'[1]800 7ΑΘΛΟΥ'!R29</f>
        <v>0</v>
      </c>
      <c r="Z28" s="245">
        <f>IF(T28&gt;0,(ROUNDDOWN(0.11193*(254-T28)^1.88,0)),)</f>
        <v>0</v>
      </c>
      <c r="AA28" s="249">
        <f>SUM(Z28,S28)</f>
        <v>0</v>
      </c>
      <c r="AB28" s="250"/>
    </row>
    <row r="29" spans="1:28" ht="30" customHeight="1">
      <c r="A29" s="241"/>
      <c r="B29" s="251"/>
      <c r="C29" s="251"/>
      <c r="D29" s="242"/>
      <c r="E29" s="243"/>
      <c r="F29" s="228">
        <f>'[1]100 ΕΜΠ 7ΑΘΛΟΥ'!$M$21</f>
        <v>0</v>
      </c>
      <c r="G29" s="229">
        <f>IF(F29&gt;0,(ROUNDDOWN(9.23076*(26.7-F29)^1.835,0)),0)</f>
        <v>0</v>
      </c>
      <c r="H29" s="228">
        <f>'[1]100 ΕΜΠ 7ΑΘΛΟΥ'!$M$21</f>
        <v>0</v>
      </c>
      <c r="I29" s="229">
        <f>IF(H29&gt;0,(ROUNDDOWN(1.84523*((H29*100)-75)^1.348,0)),0)</f>
        <v>0</v>
      </c>
      <c r="J29" s="228">
        <f>'[1]100 ΕΜΠ 7ΑΘΛΟΥ'!$M$21</f>
        <v>0</v>
      </c>
      <c r="K29" s="229">
        <f>IF(J29&gt;0,(ROUNDDOWN(56.0211*(J29-1.5)^1.05,0)),0)</f>
        <v>0</v>
      </c>
      <c r="L29" s="228">
        <f>'[1]100 ΕΜΠ 7ΑΘΛΟΥ'!$M$21</f>
        <v>0</v>
      </c>
      <c r="M29" s="229">
        <f>IF(L29&gt;0,(ROUNDDOWN(4.99087*(42.5-L29)^1.81,0)),0)</f>
        <v>0</v>
      </c>
      <c r="N29" s="230">
        <f>G29+I29+K29+M29</f>
        <v>0</v>
      </c>
      <c r="O29" s="228">
        <f>'[1]ΜΗΚΟΣ 7ΑΘΛΟΥ'!R73</f>
        <v>0</v>
      </c>
      <c r="P29" s="229">
        <f>IF(O29&gt;0,(ROUNDDOWN(0.188807*((O29*100)-210)^1.41,0)),0)</f>
        <v>0</v>
      </c>
      <c r="Q29" s="228">
        <f>'[1]ΑΚΟΝΤΙΟ 7ΑΘΛΟΥ'!Q29</f>
        <v>0</v>
      </c>
      <c r="R29" s="229">
        <f>IF(Q29&gt;0,(ROUNDDOWN(15.9803*(Q29-3.8)^1.04,0)),0)</f>
        <v>0</v>
      </c>
      <c r="S29" s="230">
        <f>SUM(N29,P29,R29,)</f>
        <v>0</v>
      </c>
      <c r="T29" s="231">
        <f>(('[1]800 7ΑΘΛΟΥ'!N28*60)+('[1]800 7ΑΘΛΟΥ'!P28)+(('[1]800 7ΑΘΛΟΥ'!R28)/100))</f>
        <v>0</v>
      </c>
      <c r="U29" s="232">
        <f>'[1]800 7ΑΘΛΟΥ'!N30</f>
        <v>0</v>
      </c>
      <c r="V29" s="233" t="str">
        <f>'[1]800 7ΑΘΛΟΥ'!O28</f>
        <v>΄</v>
      </c>
      <c r="W29" s="234">
        <f>'[1]800 7ΑΘΛΟΥ'!P30</f>
        <v>0</v>
      </c>
      <c r="X29" s="233" t="str">
        <f>'[1]800 7ΑΘΛΟΥ'!Q28</f>
        <v>΄΄</v>
      </c>
      <c r="Y29" s="234">
        <f>'[1]800 7ΑΘΛΟΥ'!R30</f>
        <v>0</v>
      </c>
      <c r="Z29" s="229">
        <f>IF(T29&gt;0,(ROUNDDOWN(0.11193*(254-T29)^1.88,0)),)</f>
        <v>0</v>
      </c>
      <c r="AA29" s="235">
        <f>SUM(Z29,S29)</f>
        <v>0</v>
      </c>
      <c r="AB29" s="236"/>
    </row>
    <row r="30" spans="1:28" ht="30" customHeight="1" thickBot="1">
      <c r="A30" s="312"/>
      <c r="B30" s="252"/>
      <c r="C30" s="252"/>
      <c r="D30" s="313"/>
      <c r="E30" s="314"/>
      <c r="F30" s="315">
        <f>'[1]100 ΕΜΠ 7ΑΘΛΟΥ'!$M$21</f>
        <v>0</v>
      </c>
      <c r="G30" s="254">
        <f t="shared" si="0"/>
        <v>0</v>
      </c>
      <c r="H30" s="315">
        <f>'[1]100 ΕΜΠ 7ΑΘΛΟΥ'!$M$21</f>
        <v>0</v>
      </c>
      <c r="I30" s="254">
        <f t="shared" si="1"/>
        <v>0</v>
      </c>
      <c r="J30" s="315">
        <f>'[1]100 ΕΜΠ 7ΑΘΛΟΥ'!$M$21</f>
        <v>0</v>
      </c>
      <c r="K30" s="254">
        <f t="shared" si="4"/>
        <v>0</v>
      </c>
      <c r="L30" s="315">
        <f>'[1]100 ΕΜΠ 7ΑΘΛΟΥ'!$M$21</f>
        <v>0</v>
      </c>
      <c r="M30" s="254">
        <f t="shared" si="5"/>
        <v>0</v>
      </c>
      <c r="N30" s="255">
        <f t="shared" si="2"/>
        <v>0</v>
      </c>
      <c r="O30" s="253">
        <f>'[1]ΜΗΚΟΣ 7ΑΘΛΟΥ'!R75</f>
        <v>0</v>
      </c>
      <c r="P30" s="254">
        <f t="shared" si="6"/>
        <v>0</v>
      </c>
      <c r="Q30" s="253">
        <f>'[1]ΑΚΟΝΤΙΟ 7ΑΘΛΟΥ'!Q30</f>
        <v>0</v>
      </c>
      <c r="R30" s="254">
        <f t="shared" si="7"/>
        <v>0</v>
      </c>
      <c r="S30" s="255">
        <f t="shared" si="3"/>
        <v>0</v>
      </c>
      <c r="T30" s="256">
        <f>(('[1]800 7ΑΘΛΟΥ'!N29*60)+('[1]800 7ΑΘΛΟΥ'!P29)+(('[1]800 7ΑΘΛΟΥ'!R29)/100))</f>
        <v>0</v>
      </c>
      <c r="U30" s="257">
        <f>'[1]800 7ΑΘΛΟΥ'!N31</f>
        <v>0</v>
      </c>
      <c r="V30" s="258" t="str">
        <f>'[1]800 7ΑΘΛΟΥ'!O29</f>
        <v>΄</v>
      </c>
      <c r="W30" s="316">
        <f>'[1]800 7ΑΘΛΟΥ'!P31</f>
        <v>0</v>
      </c>
      <c r="X30" s="258" t="str">
        <f>'[1]800 7ΑΘΛΟΥ'!Q29</f>
        <v>΄΄</v>
      </c>
      <c r="Y30" s="316">
        <f>'[1]800 7ΑΘΛΟΥ'!R31</f>
        <v>0</v>
      </c>
      <c r="Z30" s="254">
        <f t="shared" si="8"/>
        <v>0</v>
      </c>
      <c r="AA30" s="259">
        <f t="shared" si="9"/>
        <v>0</v>
      </c>
      <c r="AB30" s="260"/>
    </row>
    <row r="31" spans="1:28" s="4" customFormat="1" ht="16.5" customHeight="1">
      <c r="A31" s="195"/>
      <c r="B31" s="261" t="s">
        <v>24</v>
      </c>
      <c r="C31" s="59"/>
      <c r="D31" s="59"/>
      <c r="E31" s="261"/>
      <c r="F31" s="261"/>
      <c r="G31" s="59"/>
      <c r="H31" s="60"/>
      <c r="I31" s="60"/>
      <c r="J31" s="60"/>
      <c r="K31" s="60"/>
      <c r="L31" s="261" t="s">
        <v>25</v>
      </c>
      <c r="M31" s="262"/>
      <c r="N31" s="262"/>
      <c r="O31" s="263"/>
      <c r="P31" s="63"/>
      <c r="Q31" s="64"/>
      <c r="R31" s="262"/>
      <c r="S31" s="262"/>
      <c r="T31" s="262"/>
      <c r="U31" s="262" t="s">
        <v>26</v>
      </c>
      <c r="V31" s="262"/>
      <c r="W31" s="262"/>
      <c r="X31" s="263"/>
      <c r="Y31" s="63"/>
      <c r="Z31" s="64"/>
      <c r="AA31" s="67"/>
      <c r="AB31" s="67"/>
    </row>
    <row r="32" spans="1:28" s="4" customFormat="1" ht="19.5" customHeight="1">
      <c r="A32" s="195"/>
      <c r="B32" s="195"/>
      <c r="C32" s="59"/>
      <c r="D32" s="59"/>
      <c r="E32" s="59"/>
      <c r="F32" s="59"/>
      <c r="G32" s="59"/>
      <c r="H32" s="195"/>
      <c r="I32" s="195"/>
      <c r="J32" s="195"/>
      <c r="K32" s="195"/>
      <c r="L32" s="59"/>
      <c r="M32" s="195"/>
      <c r="N32" s="195"/>
      <c r="O32" s="195"/>
      <c r="P32" s="430"/>
      <c r="Q32" s="430"/>
      <c r="R32" s="195"/>
      <c r="S32" s="195"/>
      <c r="T32" s="195"/>
      <c r="U32" s="195"/>
      <c r="V32" s="195"/>
      <c r="W32" s="195"/>
      <c r="X32" s="195"/>
      <c r="Y32" s="430" t="s">
        <v>27</v>
      </c>
      <c r="Z32" s="430"/>
      <c r="AA32" s="430"/>
      <c r="AB32" s="430"/>
    </row>
    <row r="33" spans="1:28" s="4" customFormat="1" ht="19.5" customHeight="1">
      <c r="A33" s="430" t="s">
        <v>28</v>
      </c>
      <c r="B33" s="430"/>
      <c r="C33" s="67"/>
      <c r="D33" s="67"/>
      <c r="E33" s="195"/>
      <c r="F33" s="195"/>
      <c r="G33" s="64"/>
      <c r="H33" s="67"/>
      <c r="I33" s="67"/>
      <c r="J33" s="67"/>
      <c r="K33" s="67"/>
      <c r="L33" s="195" t="s">
        <v>28</v>
      </c>
      <c r="M33" s="67"/>
      <c r="N33" s="67"/>
      <c r="O33" s="67"/>
      <c r="P33" s="430"/>
      <c r="Q33" s="430"/>
      <c r="R33" s="67"/>
      <c r="S33" s="67"/>
      <c r="T33" s="67"/>
      <c r="U33" s="67"/>
      <c r="V33" s="67"/>
      <c r="W33" s="67"/>
      <c r="X33" s="67"/>
      <c r="Y33" s="60" t="s">
        <v>27</v>
      </c>
      <c r="Z33" s="60"/>
      <c r="AA33" s="67"/>
      <c r="AB33" s="67"/>
    </row>
    <row r="34" spans="1:28" s="4" customFormat="1" ht="19.5" customHeight="1">
      <c r="A34" s="434"/>
      <c r="B34" s="434"/>
      <c r="C34" s="67"/>
      <c r="D34" s="67"/>
      <c r="E34" s="195"/>
      <c r="F34" s="195"/>
      <c r="G34" s="64"/>
      <c r="H34" s="67"/>
      <c r="I34" s="67"/>
      <c r="J34" s="67"/>
      <c r="K34" s="67"/>
      <c r="L34" s="195" t="s">
        <v>30</v>
      </c>
      <c r="M34" s="67"/>
      <c r="N34" s="67"/>
      <c r="O34" s="67"/>
      <c r="P34" s="195"/>
      <c r="Q34" s="64"/>
      <c r="R34" s="67"/>
      <c r="S34" s="67"/>
      <c r="T34" s="67"/>
      <c r="U34" s="67"/>
      <c r="V34" s="67"/>
      <c r="W34" s="67"/>
      <c r="X34" s="67"/>
      <c r="Y34" s="195"/>
      <c r="Z34" s="64"/>
      <c r="AA34" s="67"/>
      <c r="AB34" s="67"/>
    </row>
    <row r="35" spans="1:28" s="4" customFormat="1" ht="19.5" customHeight="1">
      <c r="A35" s="434"/>
      <c r="B35" s="434"/>
      <c r="C35" s="67"/>
      <c r="D35" s="67"/>
      <c r="E35" s="195"/>
      <c r="F35" s="195"/>
      <c r="G35" s="64"/>
      <c r="H35" s="67"/>
      <c r="I35" s="67"/>
      <c r="J35" s="67"/>
      <c r="K35" s="67"/>
      <c r="L35" s="67"/>
      <c r="M35" s="67"/>
      <c r="N35" s="67"/>
      <c r="O35" s="67"/>
      <c r="P35" s="430"/>
      <c r="Q35" s="430"/>
      <c r="R35" s="67"/>
      <c r="S35" s="67"/>
      <c r="T35" s="67"/>
      <c r="U35" s="67"/>
      <c r="V35" s="67"/>
      <c r="W35" s="67"/>
      <c r="X35" s="67"/>
      <c r="Y35" s="60" t="s">
        <v>27</v>
      </c>
      <c r="Z35" s="60"/>
      <c r="AA35" s="67"/>
      <c r="AB35" s="67"/>
    </row>
    <row r="36" spans="1:28" s="4" customFormat="1" ht="19.5" customHeight="1">
      <c r="A36" s="528"/>
      <c r="B36" s="528"/>
      <c r="C36" s="67"/>
      <c r="D36" s="67"/>
      <c r="E36" s="195"/>
      <c r="F36" s="195"/>
      <c r="G36" s="64"/>
      <c r="H36" s="67"/>
      <c r="I36" s="67"/>
      <c r="J36" s="67"/>
      <c r="K36" s="67"/>
      <c r="L36" s="264" t="s">
        <v>0</v>
      </c>
      <c r="M36" s="67"/>
      <c r="N36" s="67"/>
      <c r="O36" s="67"/>
      <c r="P36" s="195"/>
      <c r="Q36" s="64"/>
      <c r="R36" s="67"/>
      <c r="S36" s="67"/>
      <c r="T36" s="67"/>
      <c r="U36" s="67"/>
      <c r="V36" s="67"/>
      <c r="W36" s="67"/>
      <c r="X36" s="67"/>
      <c r="Y36" s="195"/>
      <c r="Z36" s="64" t="s">
        <v>30</v>
      </c>
      <c r="AA36" s="67"/>
      <c r="AB36" s="67"/>
    </row>
    <row r="37" spans="1:18" s="4" customFormat="1" ht="19.5" customHeight="1">
      <c r="A37" s="528"/>
      <c r="B37" s="528"/>
      <c r="C37" s="67"/>
      <c r="D37" s="67"/>
      <c r="E37" s="195"/>
      <c r="F37" s="195"/>
      <c r="G37" s="64"/>
      <c r="H37" s="67"/>
      <c r="I37" s="67"/>
      <c r="J37" s="67"/>
      <c r="K37" s="67"/>
      <c r="L37" s="67"/>
      <c r="M37" s="67"/>
      <c r="N37" s="67"/>
      <c r="O37" s="67"/>
      <c r="P37" s="195"/>
      <c r="Q37" s="264"/>
      <c r="R37" s="65"/>
    </row>
  </sheetData>
  <sheetProtection/>
  <mergeCells count="41">
    <mergeCell ref="A36:B36"/>
    <mergeCell ref="A37:B37"/>
    <mergeCell ref="E10:E11"/>
    <mergeCell ref="P32:Q32"/>
    <mergeCell ref="U10:Y11"/>
    <mergeCell ref="J10:J11"/>
    <mergeCell ref="K10:K11"/>
    <mergeCell ref="AB10:AB11"/>
    <mergeCell ref="A34:B34"/>
    <mergeCell ref="A35:B35"/>
    <mergeCell ref="P35:Q35"/>
    <mergeCell ref="Y32:AB32"/>
    <mergeCell ref="A33:B33"/>
    <mergeCell ref="P33:Q33"/>
    <mergeCell ref="P10:P11"/>
    <mergeCell ref="Q10:Q11"/>
    <mergeCell ref="R10:R11"/>
    <mergeCell ref="Z10:Z11"/>
    <mergeCell ref="S10:S11"/>
    <mergeCell ref="AA10:AA11"/>
    <mergeCell ref="T10:T11"/>
    <mergeCell ref="J8:U8"/>
    <mergeCell ref="L10:L11"/>
    <mergeCell ref="M10:M11"/>
    <mergeCell ref="N10:N11"/>
    <mergeCell ref="O10:O11"/>
    <mergeCell ref="A10:A11"/>
    <mergeCell ref="B10:B11"/>
    <mergeCell ref="C10:C11"/>
    <mergeCell ref="H3:M3"/>
    <mergeCell ref="F10:F11"/>
    <mergeCell ref="G10:G11"/>
    <mergeCell ref="H10:H11"/>
    <mergeCell ref="I10:I11"/>
    <mergeCell ref="A2:D3"/>
    <mergeCell ref="E5:P5"/>
    <mergeCell ref="A7:E7"/>
    <mergeCell ref="J7:U7"/>
    <mergeCell ref="A8:E8"/>
    <mergeCell ref="A9:E9"/>
    <mergeCell ref="J9:U9"/>
  </mergeCells>
  <printOptions/>
  <pageMargins left="0.1968503937007874" right="0.54" top="0.2755905511811024" bottom="0.31496062992125984" header="0.1968503937007874" footer="0.1968503937007874"/>
  <pageSetup horizontalDpi="300" verticalDpi="300" orientation="landscape" paperSize="9" scale="57" r:id="rId2"/>
  <ignoredErrors>
    <ignoredError sqref="G12:K30" formula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2"/>
  <sheetViews>
    <sheetView view="pageBreakPreview" zoomScale="91" zoomScaleNormal="75" zoomScaleSheetLayoutView="91" zoomScalePageLayoutView="0" workbookViewId="0" topLeftCell="A1">
      <selection activeCell="A2" sqref="A2:D3"/>
    </sheetView>
  </sheetViews>
  <sheetFormatPr defaultColWidth="9.125" defaultRowHeight="12.75"/>
  <cols>
    <col min="1" max="1" width="7.00390625" style="0" customWidth="1"/>
    <col min="2" max="2" width="20.25390625" style="0" customWidth="1"/>
    <col min="3" max="3" width="10.625" style="0" customWidth="1"/>
    <col min="4" max="4" width="27.875" style="0" customWidth="1"/>
    <col min="5" max="5" width="8.125" style="0" customWidth="1"/>
    <col min="6" max="6" width="38.00390625" style="0" customWidth="1"/>
    <col min="7" max="25" width="8.75390625" style="0" customWidth="1"/>
    <col min="26" max="26" width="8.00390625" style="0" customWidth="1"/>
    <col min="27" max="27" width="3.375" style="0" customWidth="1"/>
    <col min="28" max="28" width="2.125" style="0" customWidth="1"/>
    <col min="29" max="29" width="9.625" style="0" customWidth="1"/>
    <col min="30" max="30" width="3.375" style="0" customWidth="1"/>
    <col min="31" max="31" width="8.00390625" style="0" customWidth="1"/>
    <col min="32" max="33" width="8.75390625" style="0" customWidth="1"/>
  </cols>
  <sheetData>
    <row r="1" spans="1:33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7"/>
      <c r="N1" s="67"/>
      <c r="O1" s="2"/>
      <c r="P1" s="2"/>
      <c r="Q1" s="2"/>
      <c r="R1" s="2"/>
      <c r="S1" s="198"/>
      <c r="T1" s="67"/>
      <c r="U1" s="67"/>
      <c r="V1" s="67"/>
      <c r="W1" s="67"/>
      <c r="X1" s="67"/>
      <c r="Y1" s="67"/>
      <c r="Z1" s="67"/>
      <c r="AA1" s="67"/>
      <c r="AB1" s="67"/>
      <c r="AC1" s="67"/>
      <c r="AD1" s="199" t="s">
        <v>0</v>
      </c>
      <c r="AE1" s="67"/>
      <c r="AF1" s="67"/>
      <c r="AG1" s="67"/>
    </row>
    <row r="2" spans="1:33" s="4" customFormat="1" ht="36" customHeight="1">
      <c r="A2" s="446" t="s">
        <v>192</v>
      </c>
      <c r="B2" s="446"/>
      <c r="C2" s="446"/>
      <c r="D2" s="446"/>
      <c r="E2" s="549"/>
      <c r="F2" s="549"/>
      <c r="G2" s="2"/>
      <c r="H2" s="2"/>
      <c r="I2" s="2"/>
      <c r="J2" s="2"/>
      <c r="K2" s="2"/>
      <c r="L2" s="2"/>
      <c r="M2" s="67"/>
      <c r="N2" s="67"/>
      <c r="O2" s="2"/>
      <c r="P2" s="2"/>
      <c r="Q2" s="2"/>
      <c r="R2" s="2"/>
      <c r="S2" s="200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s="11" customFormat="1" ht="62.25" customHeight="1">
      <c r="A3" s="446"/>
      <c r="B3" s="446"/>
      <c r="C3" s="446"/>
      <c r="D3" s="446"/>
      <c r="E3" s="549"/>
      <c r="F3" s="549"/>
      <c r="G3" s="1"/>
      <c r="H3" s="451" t="s">
        <v>77</v>
      </c>
      <c r="I3" s="451"/>
      <c r="J3" s="451"/>
      <c r="K3" s="451"/>
      <c r="L3" s="451"/>
      <c r="M3" s="451"/>
      <c r="N3" s="451"/>
      <c r="O3" s="9"/>
      <c r="P3" s="9"/>
      <c r="Q3" s="1"/>
      <c r="R3" s="19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11" customFormat="1" ht="12.75" customHeight="1">
      <c r="A4" s="201"/>
      <c r="B4" s="201"/>
      <c r="C4" s="8"/>
      <c r="D4" s="8"/>
      <c r="E4" s="1"/>
      <c r="F4" s="1"/>
      <c r="G4" s="1"/>
      <c r="H4" s="1"/>
      <c r="I4" s="1"/>
      <c r="J4" s="1"/>
      <c r="K4" s="1"/>
      <c r="L4" s="9"/>
      <c r="M4" s="1"/>
      <c r="N4" s="1"/>
      <c r="O4" s="9"/>
      <c r="P4" s="9"/>
      <c r="Q4" s="1"/>
      <c r="R4" s="19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14" customFormat="1" ht="19.5" customHeight="1">
      <c r="A5" s="12"/>
      <c r="B5" s="12"/>
      <c r="C5" s="202"/>
      <c r="D5" s="202"/>
      <c r="E5" s="509" t="s">
        <v>82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13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s="14" customFormat="1" ht="9.75" customHeight="1" thickBot="1">
      <c r="A6" s="12"/>
      <c r="B6" s="12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59"/>
      <c r="N6" s="59"/>
      <c r="O6" s="197"/>
      <c r="P6" s="197"/>
      <c r="Q6" s="197"/>
      <c r="R6" s="13"/>
      <c r="S6" s="13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s="14" customFormat="1" ht="21" customHeight="1" thickBot="1">
      <c r="A7" s="265" t="s">
        <v>140</v>
      </c>
      <c r="B7" s="266"/>
      <c r="C7" s="267"/>
      <c r="D7" s="267"/>
      <c r="E7" s="267"/>
      <c r="F7" s="268"/>
      <c r="G7" s="268"/>
      <c r="H7" s="268"/>
      <c r="I7" s="268"/>
      <c r="J7" s="533" t="s">
        <v>144</v>
      </c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268"/>
      <c r="AA7" s="268"/>
      <c r="AB7" s="268"/>
      <c r="AC7" s="268"/>
      <c r="AD7" s="269" t="s">
        <v>5</v>
      </c>
      <c r="AE7" s="270"/>
      <c r="AF7" s="317"/>
      <c r="AG7" s="318"/>
    </row>
    <row r="8" spans="1:33" s="22" customFormat="1" ht="21" customHeight="1" thickBot="1">
      <c r="A8" s="271" t="s">
        <v>78</v>
      </c>
      <c r="B8" s="271"/>
      <c r="C8" s="206"/>
      <c r="D8" s="206"/>
      <c r="E8" s="206"/>
      <c r="F8" s="203"/>
      <c r="G8" s="203"/>
      <c r="H8" s="203"/>
      <c r="I8" s="203"/>
      <c r="J8" s="512" t="s">
        <v>46</v>
      </c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203"/>
      <c r="AA8" s="203"/>
      <c r="AB8" s="203"/>
      <c r="AC8" s="203"/>
      <c r="AD8" s="206"/>
      <c r="AE8" s="272"/>
      <c r="AF8" s="319"/>
      <c r="AG8" s="320"/>
    </row>
    <row r="9" spans="1:33" s="22" customFormat="1" ht="21" customHeight="1" thickBot="1">
      <c r="A9" s="271" t="s">
        <v>44</v>
      </c>
      <c r="B9" s="273"/>
      <c r="C9" s="273"/>
      <c r="D9" s="273"/>
      <c r="E9" s="273"/>
      <c r="F9" s="203"/>
      <c r="G9" s="203"/>
      <c r="H9" s="203"/>
      <c r="I9" s="203"/>
      <c r="J9" s="512" t="s">
        <v>45</v>
      </c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203"/>
      <c r="AA9" s="203"/>
      <c r="AB9" s="203"/>
      <c r="AC9" s="203"/>
      <c r="AD9" s="206"/>
      <c r="AE9" s="272"/>
      <c r="AF9" s="319"/>
      <c r="AG9" s="320"/>
    </row>
    <row r="10" spans="1:33" ht="12.75">
      <c r="A10" s="516" t="s">
        <v>53</v>
      </c>
      <c r="B10" s="534" t="s">
        <v>12</v>
      </c>
      <c r="C10" s="534" t="s">
        <v>13</v>
      </c>
      <c r="D10" s="536"/>
      <c r="E10" s="538" t="s">
        <v>67</v>
      </c>
      <c r="F10" s="527" t="s">
        <v>54</v>
      </c>
      <c r="G10" s="519" t="s">
        <v>68</v>
      </c>
      <c r="H10" s="520" t="s">
        <v>56</v>
      </c>
      <c r="I10" s="519" t="s">
        <v>61</v>
      </c>
      <c r="J10" s="520" t="s">
        <v>56</v>
      </c>
      <c r="K10" s="519" t="s">
        <v>58</v>
      </c>
      <c r="L10" s="520" t="s">
        <v>56</v>
      </c>
      <c r="M10" s="525" t="s">
        <v>57</v>
      </c>
      <c r="N10" s="520" t="s">
        <v>56</v>
      </c>
      <c r="O10" s="519" t="s">
        <v>69</v>
      </c>
      <c r="P10" s="520" t="s">
        <v>56</v>
      </c>
      <c r="Q10" s="541" t="s">
        <v>60</v>
      </c>
      <c r="R10" s="525" t="s">
        <v>70</v>
      </c>
      <c r="S10" s="520" t="s">
        <v>56</v>
      </c>
      <c r="T10" s="519" t="s">
        <v>80</v>
      </c>
      <c r="U10" s="520" t="s">
        <v>56</v>
      </c>
      <c r="V10" s="525" t="s">
        <v>79</v>
      </c>
      <c r="W10" s="520" t="s">
        <v>56</v>
      </c>
      <c r="X10" s="519" t="s">
        <v>62</v>
      </c>
      <c r="Y10" s="520" t="s">
        <v>56</v>
      </c>
      <c r="Z10" s="540" t="s">
        <v>81</v>
      </c>
      <c r="AA10" s="529" t="s">
        <v>83</v>
      </c>
      <c r="AB10" s="530"/>
      <c r="AC10" s="530"/>
      <c r="AD10" s="530"/>
      <c r="AE10" s="520" t="s">
        <v>56</v>
      </c>
      <c r="AF10" s="540" t="s">
        <v>64</v>
      </c>
      <c r="AG10" s="543" t="s">
        <v>71</v>
      </c>
    </row>
    <row r="11" spans="1:33" ht="39.75" customHeight="1" thickBot="1">
      <c r="A11" s="517"/>
      <c r="B11" s="535"/>
      <c r="C11" s="535"/>
      <c r="D11" s="537"/>
      <c r="E11" s="539"/>
      <c r="F11" s="527"/>
      <c r="G11" s="519"/>
      <c r="H11" s="521"/>
      <c r="I11" s="519"/>
      <c r="J11" s="521"/>
      <c r="K11" s="532"/>
      <c r="L11" s="521"/>
      <c r="M11" s="526"/>
      <c r="N11" s="521"/>
      <c r="O11" s="519"/>
      <c r="P11" s="521"/>
      <c r="Q11" s="542"/>
      <c r="R11" s="526"/>
      <c r="S11" s="521"/>
      <c r="T11" s="519"/>
      <c r="U11" s="521"/>
      <c r="V11" s="526"/>
      <c r="W11" s="521"/>
      <c r="X11" s="519"/>
      <c r="Y11" s="521"/>
      <c r="Z11" s="540"/>
      <c r="AA11" s="529"/>
      <c r="AB11" s="530"/>
      <c r="AC11" s="530"/>
      <c r="AD11" s="530"/>
      <c r="AE11" s="521"/>
      <c r="AF11" s="540"/>
      <c r="AG11" s="543"/>
    </row>
    <row r="12" spans="1:33" ht="34.5" customHeight="1" thickBot="1">
      <c r="A12" s="321"/>
      <c r="B12" s="274"/>
      <c r="C12" s="544"/>
      <c r="D12" s="545"/>
      <c r="E12" s="275"/>
      <c r="F12" s="276"/>
      <c r="G12" s="277">
        <v>0</v>
      </c>
      <c r="H12" s="278">
        <f aca="true" t="shared" si="0" ref="H12:H20">IF(G12&gt;0,(ROUNDDOWN(25.4347*(18-G12)^1.81,0)),0)</f>
        <v>0</v>
      </c>
      <c r="I12" s="277">
        <v>0</v>
      </c>
      <c r="J12" s="278">
        <f aca="true" t="shared" si="1" ref="J12:J20">IF(I12&gt;0,(ROUNDDOWN(0.14354*((I12*100)-220)^1.4,0)),0)</f>
        <v>0</v>
      </c>
      <c r="K12" s="277">
        <v>0</v>
      </c>
      <c r="L12" s="278">
        <f aca="true" t="shared" si="2" ref="L12:L26">IF(K12&gt;0,(ROUNDDOWN(51.39*(K12-1.5)^1.05,0)),0)</f>
        <v>0</v>
      </c>
      <c r="M12" s="333">
        <v>0</v>
      </c>
      <c r="N12" s="279">
        <f aca="true" t="shared" si="3" ref="N12:N20">IF(M12&gt;0,(ROUNDDOWN(0.8465*((M12*100)-75)^1.42,0)),0)</f>
        <v>0</v>
      </c>
      <c r="O12" s="277">
        <v>0</v>
      </c>
      <c r="P12" s="278">
        <f aca="true" t="shared" si="4" ref="P12:P23">IF(O12&gt;0,(ROUNDDOWN(1.53775*(82-O12)^1.81,0)),0)</f>
        <v>0</v>
      </c>
      <c r="Q12" s="347">
        <f>H12+J12+L12+N12+P12</f>
        <v>0</v>
      </c>
      <c r="R12" s="340">
        <v>0</v>
      </c>
      <c r="S12" s="279">
        <f aca="true" t="shared" si="5" ref="S12:S20">IF(R12&gt;0,(ROUNDDOWN((5.74352*(28.5-R12)^1.92),0)),0)</f>
        <v>0</v>
      </c>
      <c r="T12" s="333">
        <v>0</v>
      </c>
      <c r="U12" s="334">
        <f>IF(T12&lt;&gt;0,INT(12.91*POWER((T12-4),1.1)),0)</f>
        <v>0</v>
      </c>
      <c r="V12" s="333">
        <v>0</v>
      </c>
      <c r="W12" s="344">
        <f>IF(V12&lt;&gt;0,INT(0.2797*POWER(((100*V12)-100),1.35)),0)</f>
        <v>0</v>
      </c>
      <c r="X12" s="333">
        <v>0</v>
      </c>
      <c r="Y12" s="280">
        <f aca="true" t="shared" si="6" ref="Y12:Y20">IF(X12&gt;0,(ROUNDDOWN(10.14*(X12-7)^1.08,0)),0)</f>
        <v>0</v>
      </c>
      <c r="Z12" s="335">
        <f>SUM(Q12,S12,U12,W12,Y12)</f>
        <v>0</v>
      </c>
      <c r="AA12" s="336">
        <v>0</v>
      </c>
      <c r="AB12" s="282" t="s">
        <v>72</v>
      </c>
      <c r="AC12" s="345">
        <v>0</v>
      </c>
      <c r="AD12" s="351" t="s">
        <v>73</v>
      </c>
      <c r="AE12" s="335">
        <f>IF(AA12&lt;&gt;0,IF(AA12&lt;&gt;0,INT(0.03768*POWER((480-(AC12+60*AA12)),1.85)),0),0)</f>
        <v>0</v>
      </c>
      <c r="AF12" s="281">
        <f aca="true" t="shared" si="7" ref="AF12:AF26">SUM(AE12,Z12)</f>
        <v>0</v>
      </c>
      <c r="AG12" s="216"/>
    </row>
    <row r="13" spans="1:33" ht="34.5" customHeight="1" thickBot="1">
      <c r="A13" s="322"/>
      <c r="B13" s="283"/>
      <c r="C13" s="546"/>
      <c r="D13" s="547"/>
      <c r="E13" s="285"/>
      <c r="F13" s="286"/>
      <c r="G13" s="287">
        <v>0</v>
      </c>
      <c r="H13" s="288">
        <f t="shared" si="0"/>
        <v>0</v>
      </c>
      <c r="I13" s="287">
        <v>0</v>
      </c>
      <c r="J13" s="288">
        <f t="shared" si="1"/>
        <v>0</v>
      </c>
      <c r="K13" s="287">
        <v>0</v>
      </c>
      <c r="L13" s="288">
        <f t="shared" si="2"/>
        <v>0</v>
      </c>
      <c r="M13" s="287">
        <v>0</v>
      </c>
      <c r="N13" s="290">
        <f t="shared" si="3"/>
        <v>0</v>
      </c>
      <c r="O13" s="287">
        <v>0</v>
      </c>
      <c r="P13" s="288">
        <f t="shared" si="4"/>
        <v>0</v>
      </c>
      <c r="Q13" s="289">
        <f>H13+J13+L13+N13+P13</f>
        <v>0</v>
      </c>
      <c r="R13" s="287">
        <v>0</v>
      </c>
      <c r="S13" s="290">
        <f t="shared" si="5"/>
        <v>0</v>
      </c>
      <c r="T13" s="287">
        <v>0</v>
      </c>
      <c r="U13" s="291">
        <f>IF(T13&lt;&gt;0,INT(12.91*POWER((T13-4),1.1)),0)</f>
        <v>0</v>
      </c>
      <c r="V13" s="287">
        <v>0</v>
      </c>
      <c r="W13" s="291">
        <f>IF(V13&lt;&gt;0,INT(0.2797*POWER(((100*V13)-100),1.35)),0)</f>
        <v>0</v>
      </c>
      <c r="X13" s="287">
        <v>0</v>
      </c>
      <c r="Y13" s="291">
        <f t="shared" si="6"/>
        <v>0</v>
      </c>
      <c r="Z13" s="346">
        <f>SUM(Q13,S13,U13,W13,Y13)</f>
        <v>0</v>
      </c>
      <c r="AA13" s="336">
        <v>0</v>
      </c>
      <c r="AB13" s="293" t="s">
        <v>72</v>
      </c>
      <c r="AC13" s="341">
        <v>0</v>
      </c>
      <c r="AD13" s="352" t="s">
        <v>74</v>
      </c>
      <c r="AE13" s="292">
        <f>IF(AA13&lt;&gt;0,IF(AA13&lt;&gt;0,INT(0.03768*POWER((480-(AC13+60*AA13)),1.85)),0),0)</f>
        <v>0</v>
      </c>
      <c r="AF13" s="292">
        <f t="shared" si="7"/>
        <v>0</v>
      </c>
      <c r="AG13" s="230"/>
    </row>
    <row r="14" spans="1:33" ht="34.5" customHeight="1" thickBot="1">
      <c r="A14" s="322"/>
      <c r="B14" s="283"/>
      <c r="C14" s="546"/>
      <c r="D14" s="547"/>
      <c r="E14" s="285"/>
      <c r="F14" s="286"/>
      <c r="G14" s="287">
        <v>0</v>
      </c>
      <c r="H14" s="288">
        <f t="shared" si="0"/>
        <v>0</v>
      </c>
      <c r="I14" s="287">
        <v>0</v>
      </c>
      <c r="J14" s="288">
        <f t="shared" si="1"/>
        <v>0</v>
      </c>
      <c r="K14" s="287">
        <v>0</v>
      </c>
      <c r="L14" s="288">
        <f t="shared" si="2"/>
        <v>0</v>
      </c>
      <c r="M14" s="287">
        <v>0</v>
      </c>
      <c r="N14" s="290">
        <f t="shared" si="3"/>
        <v>0</v>
      </c>
      <c r="O14" s="287">
        <v>0</v>
      </c>
      <c r="P14" s="288">
        <f t="shared" si="4"/>
        <v>0</v>
      </c>
      <c r="Q14" s="289">
        <f aca="true" t="shared" si="8" ref="Q14:Q26">H14+J14+L14+N14+P14</f>
        <v>0</v>
      </c>
      <c r="R14" s="287">
        <v>0</v>
      </c>
      <c r="S14" s="290">
        <f t="shared" si="5"/>
        <v>0</v>
      </c>
      <c r="T14" s="287">
        <v>0</v>
      </c>
      <c r="U14" s="291">
        <f aca="true" t="shared" si="9" ref="U14:U25">IF(T14&lt;&gt;0,INT(12.91*POWER((T14-4),1.1)),0)</f>
        <v>0</v>
      </c>
      <c r="V14" s="287">
        <v>0</v>
      </c>
      <c r="W14" s="291">
        <f aca="true" t="shared" si="10" ref="W14:W26">IF(V14&lt;&gt;0,INT(0.2797*POWER(((100*V14)-100),1.35)),0)</f>
        <v>0</v>
      </c>
      <c r="X14" s="287">
        <v>0</v>
      </c>
      <c r="Y14" s="291">
        <f t="shared" si="6"/>
        <v>0</v>
      </c>
      <c r="Z14" s="346">
        <f aca="true" t="shared" si="11" ref="Z14:Z26">SUM(Q14,S14,U14,W14,Y14)</f>
        <v>0</v>
      </c>
      <c r="AA14" s="336">
        <v>0</v>
      </c>
      <c r="AB14" s="293" t="s">
        <v>72</v>
      </c>
      <c r="AC14" s="342">
        <v>0</v>
      </c>
      <c r="AD14" s="352" t="s">
        <v>74</v>
      </c>
      <c r="AE14" s="292">
        <f aca="true" t="shared" si="12" ref="AE14:AE25">IF(AA14&lt;&gt;0,IF(AA14&lt;&gt;0,INT(0.03768*POWER((480-(AC14+60*AA14)),1.85)),0),0)</f>
        <v>0</v>
      </c>
      <c r="AF14" s="292">
        <f t="shared" si="7"/>
        <v>0</v>
      </c>
      <c r="AG14" s="230"/>
    </row>
    <row r="15" spans="1:33" ht="34.5" customHeight="1" thickBot="1">
      <c r="A15" s="322"/>
      <c r="B15" s="283"/>
      <c r="C15" s="546"/>
      <c r="D15" s="547"/>
      <c r="E15" s="285"/>
      <c r="F15" s="286"/>
      <c r="G15" s="287">
        <v>0</v>
      </c>
      <c r="H15" s="288">
        <f t="shared" si="0"/>
        <v>0</v>
      </c>
      <c r="I15" s="287">
        <v>0</v>
      </c>
      <c r="J15" s="288">
        <f t="shared" si="1"/>
        <v>0</v>
      </c>
      <c r="K15" s="287">
        <v>0</v>
      </c>
      <c r="L15" s="288">
        <f t="shared" si="2"/>
        <v>0</v>
      </c>
      <c r="M15" s="287">
        <v>0</v>
      </c>
      <c r="N15" s="290">
        <f t="shared" si="3"/>
        <v>0</v>
      </c>
      <c r="O15" s="287">
        <v>0</v>
      </c>
      <c r="P15" s="288">
        <f t="shared" si="4"/>
        <v>0</v>
      </c>
      <c r="Q15" s="289">
        <f t="shared" si="8"/>
        <v>0</v>
      </c>
      <c r="R15" s="287">
        <v>0</v>
      </c>
      <c r="S15" s="290">
        <f t="shared" si="5"/>
        <v>0</v>
      </c>
      <c r="T15" s="287">
        <v>0</v>
      </c>
      <c r="U15" s="291">
        <f t="shared" si="9"/>
        <v>0</v>
      </c>
      <c r="V15" s="287">
        <v>0</v>
      </c>
      <c r="W15" s="291">
        <f t="shared" si="10"/>
        <v>0</v>
      </c>
      <c r="X15" s="287">
        <v>0</v>
      </c>
      <c r="Y15" s="291">
        <f t="shared" si="6"/>
        <v>0</v>
      </c>
      <c r="Z15" s="346">
        <f t="shared" si="11"/>
        <v>0</v>
      </c>
      <c r="AA15" s="336">
        <v>0</v>
      </c>
      <c r="AB15" s="293" t="s">
        <v>72</v>
      </c>
      <c r="AC15" s="342">
        <v>0</v>
      </c>
      <c r="AD15" s="352" t="s">
        <v>74</v>
      </c>
      <c r="AE15" s="292">
        <f t="shared" si="12"/>
        <v>0</v>
      </c>
      <c r="AF15" s="292">
        <f t="shared" si="7"/>
        <v>0</v>
      </c>
      <c r="AG15" s="230"/>
    </row>
    <row r="16" spans="1:33" ht="34.5" customHeight="1" thickBot="1">
      <c r="A16" s="322"/>
      <c r="B16" s="283"/>
      <c r="C16" s="546"/>
      <c r="D16" s="547"/>
      <c r="E16" s="285"/>
      <c r="F16" s="286"/>
      <c r="G16" s="287">
        <v>0</v>
      </c>
      <c r="H16" s="288">
        <f t="shared" si="0"/>
        <v>0</v>
      </c>
      <c r="I16" s="287">
        <v>0</v>
      </c>
      <c r="J16" s="288">
        <f t="shared" si="1"/>
        <v>0</v>
      </c>
      <c r="K16" s="287">
        <v>0</v>
      </c>
      <c r="L16" s="288">
        <f t="shared" si="2"/>
        <v>0</v>
      </c>
      <c r="M16" s="287">
        <v>0</v>
      </c>
      <c r="N16" s="290">
        <f t="shared" si="3"/>
        <v>0</v>
      </c>
      <c r="O16" s="287">
        <v>0</v>
      </c>
      <c r="P16" s="288">
        <f t="shared" si="4"/>
        <v>0</v>
      </c>
      <c r="Q16" s="289">
        <f t="shared" si="8"/>
        <v>0</v>
      </c>
      <c r="R16" s="287">
        <v>0</v>
      </c>
      <c r="S16" s="290">
        <f t="shared" si="5"/>
        <v>0</v>
      </c>
      <c r="T16" s="287">
        <v>0</v>
      </c>
      <c r="U16" s="291">
        <f t="shared" si="9"/>
        <v>0</v>
      </c>
      <c r="V16" s="287">
        <v>0</v>
      </c>
      <c r="W16" s="291">
        <f t="shared" si="10"/>
        <v>0</v>
      </c>
      <c r="X16" s="287">
        <v>0</v>
      </c>
      <c r="Y16" s="291">
        <f t="shared" si="6"/>
        <v>0</v>
      </c>
      <c r="Z16" s="346">
        <f t="shared" si="11"/>
        <v>0</v>
      </c>
      <c r="AA16" s="336">
        <v>0</v>
      </c>
      <c r="AB16" s="293" t="s">
        <v>72</v>
      </c>
      <c r="AC16" s="342">
        <v>0</v>
      </c>
      <c r="AD16" s="352" t="s">
        <v>74</v>
      </c>
      <c r="AE16" s="292">
        <f t="shared" si="12"/>
        <v>0</v>
      </c>
      <c r="AF16" s="292">
        <f t="shared" si="7"/>
        <v>0</v>
      </c>
      <c r="AG16" s="230"/>
    </row>
    <row r="17" spans="1:33" ht="34.5" customHeight="1" thickBot="1">
      <c r="A17" s="322"/>
      <c r="B17" s="283"/>
      <c r="C17" s="546"/>
      <c r="D17" s="547"/>
      <c r="E17" s="285"/>
      <c r="F17" s="286"/>
      <c r="G17" s="287">
        <v>0</v>
      </c>
      <c r="H17" s="288">
        <f t="shared" si="0"/>
        <v>0</v>
      </c>
      <c r="I17" s="287">
        <v>0</v>
      </c>
      <c r="J17" s="288">
        <f t="shared" si="1"/>
        <v>0</v>
      </c>
      <c r="K17" s="287">
        <v>0</v>
      </c>
      <c r="L17" s="288">
        <f t="shared" si="2"/>
        <v>0</v>
      </c>
      <c r="M17" s="287">
        <v>0</v>
      </c>
      <c r="N17" s="290">
        <f t="shared" si="3"/>
        <v>0</v>
      </c>
      <c r="O17" s="287">
        <v>0</v>
      </c>
      <c r="P17" s="288">
        <f t="shared" si="4"/>
        <v>0</v>
      </c>
      <c r="Q17" s="289">
        <f t="shared" si="8"/>
        <v>0</v>
      </c>
      <c r="R17" s="287">
        <v>0</v>
      </c>
      <c r="S17" s="290">
        <f t="shared" si="5"/>
        <v>0</v>
      </c>
      <c r="T17" s="287">
        <v>0</v>
      </c>
      <c r="U17" s="291">
        <f t="shared" si="9"/>
        <v>0</v>
      </c>
      <c r="V17" s="287">
        <v>0</v>
      </c>
      <c r="W17" s="291">
        <f t="shared" si="10"/>
        <v>0</v>
      </c>
      <c r="X17" s="287">
        <v>0</v>
      </c>
      <c r="Y17" s="291">
        <f t="shared" si="6"/>
        <v>0</v>
      </c>
      <c r="Z17" s="346">
        <f t="shared" si="11"/>
        <v>0</v>
      </c>
      <c r="AA17" s="336">
        <v>0</v>
      </c>
      <c r="AB17" s="293" t="s">
        <v>72</v>
      </c>
      <c r="AC17" s="342">
        <v>0</v>
      </c>
      <c r="AD17" s="352" t="s">
        <v>74</v>
      </c>
      <c r="AE17" s="292">
        <f t="shared" si="12"/>
        <v>0</v>
      </c>
      <c r="AF17" s="292">
        <f t="shared" si="7"/>
        <v>0</v>
      </c>
      <c r="AG17" s="230"/>
    </row>
    <row r="18" spans="1:33" ht="34.5" customHeight="1" thickBot="1">
      <c r="A18" s="322"/>
      <c r="B18" s="283"/>
      <c r="C18" s="546"/>
      <c r="D18" s="547"/>
      <c r="E18" s="285"/>
      <c r="F18" s="286"/>
      <c r="G18" s="287">
        <v>0</v>
      </c>
      <c r="H18" s="288">
        <f t="shared" si="0"/>
        <v>0</v>
      </c>
      <c r="I18" s="287">
        <v>0</v>
      </c>
      <c r="J18" s="288">
        <f t="shared" si="1"/>
        <v>0</v>
      </c>
      <c r="K18" s="287">
        <v>0</v>
      </c>
      <c r="L18" s="288">
        <f t="shared" si="2"/>
        <v>0</v>
      </c>
      <c r="M18" s="287">
        <v>0</v>
      </c>
      <c r="N18" s="290">
        <f t="shared" si="3"/>
        <v>0</v>
      </c>
      <c r="O18" s="287">
        <v>0</v>
      </c>
      <c r="P18" s="288">
        <f t="shared" si="4"/>
        <v>0</v>
      </c>
      <c r="Q18" s="289">
        <f t="shared" si="8"/>
        <v>0</v>
      </c>
      <c r="R18" s="287">
        <v>0</v>
      </c>
      <c r="S18" s="290">
        <f t="shared" si="5"/>
        <v>0</v>
      </c>
      <c r="T18" s="287">
        <v>0</v>
      </c>
      <c r="U18" s="291">
        <f t="shared" si="9"/>
        <v>0</v>
      </c>
      <c r="V18" s="287">
        <v>0</v>
      </c>
      <c r="W18" s="291">
        <f t="shared" si="10"/>
        <v>0</v>
      </c>
      <c r="X18" s="287">
        <v>0</v>
      </c>
      <c r="Y18" s="291">
        <f t="shared" si="6"/>
        <v>0</v>
      </c>
      <c r="Z18" s="346">
        <f t="shared" si="11"/>
        <v>0</v>
      </c>
      <c r="AA18" s="336">
        <v>0</v>
      </c>
      <c r="AB18" s="293" t="s">
        <v>72</v>
      </c>
      <c r="AC18" s="342">
        <v>0</v>
      </c>
      <c r="AD18" s="352" t="s">
        <v>74</v>
      </c>
      <c r="AE18" s="292">
        <f t="shared" si="12"/>
        <v>0</v>
      </c>
      <c r="AF18" s="292">
        <f t="shared" si="7"/>
        <v>0</v>
      </c>
      <c r="AG18" s="230"/>
    </row>
    <row r="19" spans="1:33" ht="34.5" customHeight="1" thickBot="1">
      <c r="A19" s="322"/>
      <c r="B19" s="283"/>
      <c r="C19" s="546"/>
      <c r="D19" s="547"/>
      <c r="E19" s="285"/>
      <c r="F19" s="294"/>
      <c r="G19" s="287">
        <v>0</v>
      </c>
      <c r="H19" s="288">
        <f t="shared" si="0"/>
        <v>0</v>
      </c>
      <c r="I19" s="287">
        <v>0</v>
      </c>
      <c r="J19" s="288">
        <f t="shared" si="1"/>
        <v>0</v>
      </c>
      <c r="K19" s="287">
        <v>0</v>
      </c>
      <c r="L19" s="288">
        <f t="shared" si="2"/>
        <v>0</v>
      </c>
      <c r="M19" s="287">
        <v>0</v>
      </c>
      <c r="N19" s="290">
        <f t="shared" si="3"/>
        <v>0</v>
      </c>
      <c r="O19" s="287">
        <v>0</v>
      </c>
      <c r="P19" s="288">
        <f t="shared" si="4"/>
        <v>0</v>
      </c>
      <c r="Q19" s="289">
        <f t="shared" si="8"/>
        <v>0</v>
      </c>
      <c r="R19" s="287">
        <v>0</v>
      </c>
      <c r="S19" s="290">
        <f t="shared" si="5"/>
        <v>0</v>
      </c>
      <c r="T19" s="287">
        <v>0</v>
      </c>
      <c r="U19" s="291">
        <f t="shared" si="9"/>
        <v>0</v>
      </c>
      <c r="V19" s="287">
        <v>0</v>
      </c>
      <c r="W19" s="291">
        <f t="shared" si="10"/>
        <v>0</v>
      </c>
      <c r="X19" s="287">
        <v>0</v>
      </c>
      <c r="Y19" s="291">
        <f t="shared" si="6"/>
        <v>0</v>
      </c>
      <c r="Z19" s="346">
        <f t="shared" si="11"/>
        <v>0</v>
      </c>
      <c r="AA19" s="336">
        <v>0</v>
      </c>
      <c r="AB19" s="293" t="s">
        <v>72</v>
      </c>
      <c r="AC19" s="342">
        <v>0</v>
      </c>
      <c r="AD19" s="352" t="s">
        <v>74</v>
      </c>
      <c r="AE19" s="292">
        <f t="shared" si="12"/>
        <v>0</v>
      </c>
      <c r="AF19" s="292">
        <f t="shared" si="7"/>
        <v>0</v>
      </c>
      <c r="AG19" s="230"/>
    </row>
    <row r="20" spans="1:33" ht="34.5" customHeight="1" thickBot="1">
      <c r="A20" s="323"/>
      <c r="B20" s="283"/>
      <c r="C20" s="546"/>
      <c r="D20" s="547"/>
      <c r="E20" s="285"/>
      <c r="F20" s="294"/>
      <c r="G20" s="287">
        <v>0</v>
      </c>
      <c r="H20" s="288">
        <f t="shared" si="0"/>
        <v>0</v>
      </c>
      <c r="I20" s="287">
        <v>0</v>
      </c>
      <c r="J20" s="288">
        <f t="shared" si="1"/>
        <v>0</v>
      </c>
      <c r="K20" s="287">
        <v>0</v>
      </c>
      <c r="L20" s="288">
        <f t="shared" si="2"/>
        <v>0</v>
      </c>
      <c r="M20" s="287">
        <v>0</v>
      </c>
      <c r="N20" s="290">
        <f t="shared" si="3"/>
        <v>0</v>
      </c>
      <c r="O20" s="287">
        <v>0</v>
      </c>
      <c r="P20" s="288">
        <f t="shared" si="4"/>
        <v>0</v>
      </c>
      <c r="Q20" s="289">
        <f t="shared" si="8"/>
        <v>0</v>
      </c>
      <c r="R20" s="287">
        <v>0</v>
      </c>
      <c r="S20" s="290">
        <f t="shared" si="5"/>
        <v>0</v>
      </c>
      <c r="T20" s="287">
        <v>0</v>
      </c>
      <c r="U20" s="291">
        <f t="shared" si="9"/>
        <v>0</v>
      </c>
      <c r="V20" s="287">
        <v>0</v>
      </c>
      <c r="W20" s="291">
        <f t="shared" si="10"/>
        <v>0</v>
      </c>
      <c r="X20" s="287">
        <v>0</v>
      </c>
      <c r="Y20" s="291">
        <f t="shared" si="6"/>
        <v>0</v>
      </c>
      <c r="Z20" s="346">
        <f t="shared" si="11"/>
        <v>0</v>
      </c>
      <c r="AA20" s="336">
        <v>0</v>
      </c>
      <c r="AB20" s="293" t="s">
        <v>72</v>
      </c>
      <c r="AC20" s="342">
        <v>0</v>
      </c>
      <c r="AD20" s="352" t="s">
        <v>74</v>
      </c>
      <c r="AE20" s="292">
        <f t="shared" si="12"/>
        <v>0</v>
      </c>
      <c r="AF20" s="292">
        <f t="shared" si="7"/>
        <v>0</v>
      </c>
      <c r="AG20" s="230"/>
    </row>
    <row r="21" spans="1:33" ht="34.5" customHeight="1" thickBot="1">
      <c r="A21" s="323"/>
      <c r="B21" s="295"/>
      <c r="C21" s="546"/>
      <c r="D21" s="547"/>
      <c r="E21" s="285"/>
      <c r="F21" s="294"/>
      <c r="G21" s="287">
        <v>0</v>
      </c>
      <c r="H21" s="288">
        <f aca="true" t="shared" si="13" ref="H21:H26">IF(G21&gt;0,(ROUNDDOWN(25.4347*(18-G21)^1.81,0)),0)</f>
        <v>0</v>
      </c>
      <c r="I21" s="287">
        <v>0</v>
      </c>
      <c r="J21" s="288">
        <f aca="true" t="shared" si="14" ref="J21:J26">IF(I21&gt;0,(ROUNDDOWN(0.14354*((I21*100)-220)^1.4,0)),0)</f>
        <v>0</v>
      </c>
      <c r="K21" s="287">
        <v>0</v>
      </c>
      <c r="L21" s="288">
        <f t="shared" si="2"/>
        <v>0</v>
      </c>
      <c r="M21" s="287">
        <v>0</v>
      </c>
      <c r="N21" s="290">
        <f aca="true" t="shared" si="15" ref="N21:N26">IF(M21&gt;0,(ROUNDDOWN(0.8465*((M21*100)-75)^1.42,0)),0)</f>
        <v>0</v>
      </c>
      <c r="O21" s="287">
        <v>0</v>
      </c>
      <c r="P21" s="288">
        <f t="shared" si="4"/>
        <v>0</v>
      </c>
      <c r="Q21" s="289">
        <f t="shared" si="8"/>
        <v>0</v>
      </c>
      <c r="R21" s="287">
        <v>0</v>
      </c>
      <c r="S21" s="290">
        <f aca="true" t="shared" si="16" ref="S21:S26">IF(R21&gt;0,(ROUNDDOWN((5.74352*(28.5-R21)^1.92),0)),0)</f>
        <v>0</v>
      </c>
      <c r="T21" s="287">
        <v>0</v>
      </c>
      <c r="U21" s="291">
        <f t="shared" si="9"/>
        <v>0</v>
      </c>
      <c r="V21" s="287">
        <v>0</v>
      </c>
      <c r="W21" s="291">
        <f t="shared" si="10"/>
        <v>0</v>
      </c>
      <c r="X21" s="287">
        <v>0</v>
      </c>
      <c r="Y21" s="291">
        <f aca="true" t="shared" si="17" ref="Y21:Y26">IF(X21&gt;0,(ROUNDDOWN(10.14*(X21-7)^1.08,0)),0)</f>
        <v>0</v>
      </c>
      <c r="Z21" s="346">
        <f t="shared" si="11"/>
        <v>0</v>
      </c>
      <c r="AA21" s="336">
        <v>0</v>
      </c>
      <c r="AB21" s="293" t="s">
        <v>72</v>
      </c>
      <c r="AC21" s="342">
        <v>0</v>
      </c>
      <c r="AD21" s="352" t="s">
        <v>74</v>
      </c>
      <c r="AE21" s="292">
        <f t="shared" si="12"/>
        <v>0</v>
      </c>
      <c r="AF21" s="292">
        <f t="shared" si="7"/>
        <v>0</v>
      </c>
      <c r="AG21" s="230"/>
    </row>
    <row r="22" spans="1:33" ht="34.5" customHeight="1" thickBot="1">
      <c r="A22" s="323"/>
      <c r="B22" s="295"/>
      <c r="C22" s="550"/>
      <c r="D22" s="551"/>
      <c r="E22" s="285"/>
      <c r="F22" s="294"/>
      <c r="G22" s="287">
        <v>0</v>
      </c>
      <c r="H22" s="288">
        <f t="shared" si="13"/>
        <v>0</v>
      </c>
      <c r="I22" s="287">
        <v>0</v>
      </c>
      <c r="J22" s="288">
        <f t="shared" si="14"/>
        <v>0</v>
      </c>
      <c r="K22" s="287">
        <v>0</v>
      </c>
      <c r="L22" s="288">
        <f t="shared" si="2"/>
        <v>0</v>
      </c>
      <c r="M22" s="287">
        <v>0</v>
      </c>
      <c r="N22" s="290">
        <f t="shared" si="15"/>
        <v>0</v>
      </c>
      <c r="O22" s="287">
        <v>0</v>
      </c>
      <c r="P22" s="288">
        <f t="shared" si="4"/>
        <v>0</v>
      </c>
      <c r="Q22" s="289">
        <f t="shared" si="8"/>
        <v>0</v>
      </c>
      <c r="R22" s="287">
        <v>0</v>
      </c>
      <c r="S22" s="290">
        <f t="shared" si="16"/>
        <v>0</v>
      </c>
      <c r="T22" s="287">
        <v>0</v>
      </c>
      <c r="U22" s="291">
        <f t="shared" si="9"/>
        <v>0</v>
      </c>
      <c r="V22" s="287">
        <v>0</v>
      </c>
      <c r="W22" s="291">
        <f t="shared" si="10"/>
        <v>0</v>
      </c>
      <c r="X22" s="287">
        <v>0</v>
      </c>
      <c r="Y22" s="291">
        <f t="shared" si="17"/>
        <v>0</v>
      </c>
      <c r="Z22" s="346">
        <f t="shared" si="11"/>
        <v>0</v>
      </c>
      <c r="AA22" s="336">
        <v>0</v>
      </c>
      <c r="AB22" s="293" t="s">
        <v>72</v>
      </c>
      <c r="AC22" s="342">
        <v>0</v>
      </c>
      <c r="AD22" s="352" t="s">
        <v>74</v>
      </c>
      <c r="AE22" s="292">
        <f t="shared" si="12"/>
        <v>0</v>
      </c>
      <c r="AF22" s="292">
        <f t="shared" si="7"/>
        <v>0</v>
      </c>
      <c r="AG22" s="230"/>
    </row>
    <row r="23" spans="1:33" ht="34.5" customHeight="1" thickBot="1">
      <c r="A23" s="296"/>
      <c r="B23" s="297"/>
      <c r="C23" s="298"/>
      <c r="D23" s="284"/>
      <c r="E23" s="285"/>
      <c r="F23" s="298"/>
      <c r="G23" s="287">
        <v>0</v>
      </c>
      <c r="H23" s="288">
        <f t="shared" si="13"/>
        <v>0</v>
      </c>
      <c r="I23" s="287">
        <v>0</v>
      </c>
      <c r="J23" s="288">
        <f t="shared" si="14"/>
        <v>0</v>
      </c>
      <c r="K23" s="287">
        <v>0</v>
      </c>
      <c r="L23" s="288">
        <f t="shared" si="2"/>
        <v>0</v>
      </c>
      <c r="M23" s="287">
        <v>0</v>
      </c>
      <c r="N23" s="290">
        <f t="shared" si="15"/>
        <v>0</v>
      </c>
      <c r="O23" s="287">
        <v>0</v>
      </c>
      <c r="P23" s="288">
        <f t="shared" si="4"/>
        <v>0</v>
      </c>
      <c r="Q23" s="289">
        <f t="shared" si="8"/>
        <v>0</v>
      </c>
      <c r="R23" s="287">
        <v>0</v>
      </c>
      <c r="S23" s="290">
        <f t="shared" si="16"/>
        <v>0</v>
      </c>
      <c r="T23" s="287">
        <v>0</v>
      </c>
      <c r="U23" s="291">
        <f t="shared" si="9"/>
        <v>0</v>
      </c>
      <c r="V23" s="287">
        <v>0</v>
      </c>
      <c r="W23" s="291">
        <f t="shared" si="10"/>
        <v>0</v>
      </c>
      <c r="X23" s="287">
        <v>0</v>
      </c>
      <c r="Y23" s="291">
        <f t="shared" si="17"/>
        <v>0</v>
      </c>
      <c r="Z23" s="346">
        <f t="shared" si="11"/>
        <v>0</v>
      </c>
      <c r="AA23" s="336">
        <v>0</v>
      </c>
      <c r="AB23" s="293" t="s">
        <v>72</v>
      </c>
      <c r="AC23" s="342">
        <v>0</v>
      </c>
      <c r="AD23" s="352" t="s">
        <v>74</v>
      </c>
      <c r="AE23" s="292">
        <f t="shared" si="12"/>
        <v>0</v>
      </c>
      <c r="AF23" s="292">
        <f t="shared" si="7"/>
        <v>0</v>
      </c>
      <c r="AG23" s="230"/>
    </row>
    <row r="24" spans="1:33" ht="34.5" customHeight="1" thickBot="1">
      <c r="A24" s="299"/>
      <c r="B24" s="300"/>
      <c r="C24" s="301"/>
      <c r="D24" s="302"/>
      <c r="E24" s="303"/>
      <c r="F24" s="304"/>
      <c r="G24" s="287">
        <v>0</v>
      </c>
      <c r="H24" s="288">
        <f t="shared" si="13"/>
        <v>0</v>
      </c>
      <c r="I24" s="287">
        <v>0</v>
      </c>
      <c r="J24" s="288">
        <f t="shared" si="14"/>
        <v>0</v>
      </c>
      <c r="K24" s="287">
        <v>0</v>
      </c>
      <c r="L24" s="288">
        <f t="shared" si="2"/>
        <v>0</v>
      </c>
      <c r="M24" s="287">
        <v>0</v>
      </c>
      <c r="N24" s="290">
        <f t="shared" si="15"/>
        <v>0</v>
      </c>
      <c r="O24" s="287">
        <v>0</v>
      </c>
      <c r="P24" s="327">
        <f>IF(O24&gt;0,(ROUNDDOWN(1.53775*(82-O24)^1.81,0)),0)</f>
        <v>0</v>
      </c>
      <c r="Q24" s="289">
        <f t="shared" si="8"/>
        <v>0</v>
      </c>
      <c r="R24" s="287">
        <v>0</v>
      </c>
      <c r="S24" s="290">
        <f t="shared" si="16"/>
        <v>0</v>
      </c>
      <c r="T24" s="287">
        <v>0</v>
      </c>
      <c r="U24" s="291">
        <f t="shared" si="9"/>
        <v>0</v>
      </c>
      <c r="V24" s="287">
        <v>0</v>
      </c>
      <c r="W24" s="291">
        <f t="shared" si="10"/>
        <v>0</v>
      </c>
      <c r="X24" s="287">
        <v>0</v>
      </c>
      <c r="Y24" s="291">
        <f t="shared" si="17"/>
        <v>0</v>
      </c>
      <c r="Z24" s="346">
        <f t="shared" si="11"/>
        <v>0</v>
      </c>
      <c r="AA24" s="336">
        <v>0</v>
      </c>
      <c r="AB24" s="293" t="s">
        <v>72</v>
      </c>
      <c r="AC24" s="342">
        <v>0</v>
      </c>
      <c r="AD24" s="352" t="s">
        <v>74</v>
      </c>
      <c r="AE24" s="292">
        <f t="shared" si="12"/>
        <v>0</v>
      </c>
      <c r="AF24" s="281">
        <f t="shared" si="7"/>
        <v>0</v>
      </c>
      <c r="AG24" s="305"/>
    </row>
    <row r="25" spans="1:33" ht="34.5" customHeight="1" thickBot="1">
      <c r="A25" s="299"/>
      <c r="B25" s="300"/>
      <c r="C25" s="301"/>
      <c r="D25" s="302"/>
      <c r="E25" s="303"/>
      <c r="F25" s="304"/>
      <c r="G25" s="287">
        <v>0</v>
      </c>
      <c r="H25" s="327">
        <f t="shared" si="13"/>
        <v>0</v>
      </c>
      <c r="I25" s="287">
        <v>0</v>
      </c>
      <c r="J25" s="288">
        <f t="shared" si="14"/>
        <v>0</v>
      </c>
      <c r="K25" s="287">
        <v>0</v>
      </c>
      <c r="L25" s="288">
        <f t="shared" si="2"/>
        <v>0</v>
      </c>
      <c r="M25" s="287">
        <v>0</v>
      </c>
      <c r="N25" s="329">
        <f t="shared" si="15"/>
        <v>0</v>
      </c>
      <c r="O25" s="287">
        <v>0</v>
      </c>
      <c r="P25" s="288">
        <f>IF(O25&gt;0,(ROUNDDOWN(1.53775*(82-O25)^1.81,0)),0)</f>
        <v>0</v>
      </c>
      <c r="Q25" s="289">
        <f t="shared" si="8"/>
        <v>0</v>
      </c>
      <c r="R25" s="287">
        <v>0</v>
      </c>
      <c r="S25" s="329">
        <f t="shared" si="16"/>
        <v>0</v>
      </c>
      <c r="T25" s="287">
        <v>0</v>
      </c>
      <c r="U25" s="291">
        <f t="shared" si="9"/>
        <v>0</v>
      </c>
      <c r="V25" s="287">
        <v>0</v>
      </c>
      <c r="W25" s="291">
        <f t="shared" si="10"/>
        <v>0</v>
      </c>
      <c r="X25" s="287">
        <v>0</v>
      </c>
      <c r="Y25" s="330">
        <f t="shared" si="17"/>
        <v>0</v>
      </c>
      <c r="Z25" s="346">
        <f t="shared" si="11"/>
        <v>0</v>
      </c>
      <c r="AA25" s="336">
        <v>0</v>
      </c>
      <c r="AB25" s="293" t="s">
        <v>72</v>
      </c>
      <c r="AC25" s="342">
        <v>0</v>
      </c>
      <c r="AD25" s="352" t="s">
        <v>74</v>
      </c>
      <c r="AE25" s="292">
        <f t="shared" si="12"/>
        <v>0</v>
      </c>
      <c r="AF25" s="281">
        <f t="shared" si="7"/>
        <v>0</v>
      </c>
      <c r="AG25" s="305"/>
    </row>
    <row r="26" spans="1:33" ht="34.5" customHeight="1" thickBot="1">
      <c r="A26" s="306"/>
      <c r="B26" s="307"/>
      <c r="C26" s="308"/>
      <c r="D26" s="309"/>
      <c r="E26" s="310"/>
      <c r="F26" s="311"/>
      <c r="G26" s="324">
        <v>0</v>
      </c>
      <c r="H26" s="328">
        <f t="shared" si="13"/>
        <v>0</v>
      </c>
      <c r="I26" s="324">
        <v>0</v>
      </c>
      <c r="J26" s="328">
        <f t="shared" si="14"/>
        <v>0</v>
      </c>
      <c r="K26" s="324">
        <v>0</v>
      </c>
      <c r="L26" s="328">
        <f t="shared" si="2"/>
        <v>0</v>
      </c>
      <c r="M26" s="324">
        <v>0</v>
      </c>
      <c r="N26" s="331">
        <f t="shared" si="15"/>
        <v>0</v>
      </c>
      <c r="O26" s="324">
        <v>0</v>
      </c>
      <c r="P26" s="328">
        <f>IF(O26&gt;0,(ROUNDDOWN(1.53775*(82-O26)^1.81,0)),0)</f>
        <v>0</v>
      </c>
      <c r="Q26" s="348">
        <f t="shared" si="8"/>
        <v>0</v>
      </c>
      <c r="R26" s="339">
        <v>0</v>
      </c>
      <c r="S26" s="331">
        <f t="shared" si="16"/>
        <v>0</v>
      </c>
      <c r="T26" s="324">
        <v>0</v>
      </c>
      <c r="U26" s="349">
        <f>IF(T26&lt;&gt;0,INT(12.91*POWER((T26-4),1.1)),0)</f>
        <v>0</v>
      </c>
      <c r="V26" s="324">
        <v>0</v>
      </c>
      <c r="W26" s="349">
        <f t="shared" si="10"/>
        <v>0</v>
      </c>
      <c r="X26" s="324">
        <v>0</v>
      </c>
      <c r="Y26" s="332">
        <f t="shared" si="17"/>
        <v>0</v>
      </c>
      <c r="Z26" s="350">
        <f t="shared" si="11"/>
        <v>0</v>
      </c>
      <c r="AA26" s="337">
        <v>0</v>
      </c>
      <c r="AB26" s="326" t="s">
        <v>72</v>
      </c>
      <c r="AC26" s="343">
        <v>0</v>
      </c>
      <c r="AD26" s="353" t="s">
        <v>74</v>
      </c>
      <c r="AE26" s="338">
        <f>IF(AA26&lt;&gt;0,IF(AA26&lt;&gt;0,INT(0.03768*POWER((480-(AC26+60*AA26)),1.85)),0),0)</f>
        <v>0</v>
      </c>
      <c r="AF26" s="325">
        <f t="shared" si="7"/>
        <v>0</v>
      </c>
      <c r="AG26" s="310"/>
    </row>
    <row r="27" spans="1:33" s="4" customFormat="1" ht="16.5" customHeight="1">
      <c r="A27" s="195"/>
      <c r="B27" s="261" t="s">
        <v>24</v>
      </c>
      <c r="C27" s="59"/>
      <c r="D27" s="59"/>
      <c r="E27" s="261"/>
      <c r="F27" s="261"/>
      <c r="G27" s="59"/>
      <c r="H27" s="60"/>
      <c r="I27" s="60"/>
      <c r="J27" s="60"/>
      <c r="K27" s="60"/>
      <c r="L27" s="261" t="s">
        <v>25</v>
      </c>
      <c r="M27" s="262"/>
      <c r="N27" s="262"/>
      <c r="O27" s="262"/>
      <c r="P27" s="262"/>
      <c r="Q27" s="263"/>
      <c r="R27" s="63"/>
      <c r="S27" s="64"/>
      <c r="T27" s="262"/>
      <c r="U27" s="262" t="s">
        <v>26</v>
      </c>
      <c r="V27" s="262"/>
      <c r="W27" s="262"/>
      <c r="X27" s="262"/>
      <c r="Y27" s="262" t="s">
        <v>26</v>
      </c>
      <c r="Z27" s="262"/>
      <c r="AA27" s="263"/>
      <c r="AB27" s="63"/>
      <c r="AC27" s="64"/>
      <c r="AD27" s="67"/>
      <c r="AE27" s="67"/>
      <c r="AF27" s="67"/>
      <c r="AG27" s="67"/>
    </row>
    <row r="28" spans="1:33" s="4" customFormat="1" ht="19.5" customHeight="1">
      <c r="A28" s="195"/>
      <c r="B28" s="195"/>
      <c r="C28" s="59"/>
      <c r="D28" s="59"/>
      <c r="E28" s="59"/>
      <c r="F28" s="59"/>
      <c r="G28" s="59"/>
      <c r="H28" s="195"/>
      <c r="I28" s="195"/>
      <c r="J28" s="195"/>
      <c r="K28" s="195"/>
      <c r="L28" s="59"/>
      <c r="M28" s="195"/>
      <c r="N28" s="195"/>
      <c r="O28" s="195"/>
      <c r="P28" s="195"/>
      <c r="Q28" s="195"/>
      <c r="R28" s="430"/>
      <c r="S28" s="430"/>
      <c r="T28" s="195"/>
      <c r="U28" s="195"/>
      <c r="V28" s="195"/>
      <c r="W28" s="195"/>
      <c r="X28" s="195"/>
      <c r="Y28" s="195"/>
      <c r="Z28" s="195"/>
      <c r="AA28" s="195"/>
      <c r="AB28" s="60" t="s">
        <v>27</v>
      </c>
      <c r="AC28" s="60"/>
      <c r="AD28" s="60"/>
      <c r="AE28" s="67"/>
      <c r="AF28" s="67"/>
      <c r="AG28" s="67"/>
    </row>
    <row r="29" spans="1:33" s="4" customFormat="1" ht="19.5" customHeight="1">
      <c r="A29" s="430" t="s">
        <v>28</v>
      </c>
      <c r="B29" s="430"/>
      <c r="C29" s="67"/>
      <c r="D29" s="67"/>
      <c r="E29" s="195"/>
      <c r="F29" s="195"/>
      <c r="G29" s="64"/>
      <c r="H29" s="67"/>
      <c r="I29" s="67"/>
      <c r="J29" s="67"/>
      <c r="K29" s="67"/>
      <c r="L29" s="195" t="s">
        <v>28</v>
      </c>
      <c r="M29" s="67"/>
      <c r="N29" s="67"/>
      <c r="O29" s="67"/>
      <c r="P29" s="67"/>
      <c r="Q29" s="67"/>
      <c r="R29" s="430"/>
      <c r="S29" s="430"/>
      <c r="T29" s="67"/>
      <c r="U29" s="67"/>
      <c r="V29" s="67"/>
      <c r="W29" s="67"/>
      <c r="X29" s="67"/>
      <c r="Y29" s="67"/>
      <c r="Z29" s="67"/>
      <c r="AA29" s="67"/>
      <c r="AB29" s="60" t="s">
        <v>27</v>
      </c>
      <c r="AC29" s="60"/>
      <c r="AD29" s="67"/>
      <c r="AE29" s="67"/>
      <c r="AF29" s="67"/>
      <c r="AG29" s="67"/>
    </row>
    <row r="30" spans="1:33" s="4" customFormat="1" ht="19.5" customHeight="1">
      <c r="A30" s="434"/>
      <c r="B30" s="434"/>
      <c r="C30" s="67"/>
      <c r="D30" s="67"/>
      <c r="E30" s="195"/>
      <c r="F30" s="195"/>
      <c r="G30" s="64"/>
      <c r="H30" s="67"/>
      <c r="I30" s="67"/>
      <c r="J30" s="67"/>
      <c r="K30" s="67"/>
      <c r="L30" s="195" t="s">
        <v>30</v>
      </c>
      <c r="M30" s="67"/>
      <c r="N30" s="67"/>
      <c r="O30" s="67"/>
      <c r="P30" s="67"/>
      <c r="Q30" s="67"/>
      <c r="R30" s="195"/>
      <c r="S30" s="64"/>
      <c r="T30" s="67"/>
      <c r="U30" s="67"/>
      <c r="V30" s="67"/>
      <c r="W30" s="67"/>
      <c r="X30" s="67"/>
      <c r="Y30" s="67"/>
      <c r="Z30" s="67"/>
      <c r="AA30" s="67"/>
      <c r="AB30" s="195"/>
      <c r="AC30" s="64"/>
      <c r="AD30" s="67"/>
      <c r="AE30" s="67"/>
      <c r="AF30" s="67"/>
      <c r="AG30" s="67"/>
    </row>
    <row r="31" spans="1:33" s="4" customFormat="1" ht="19.5" customHeight="1">
      <c r="A31" s="434"/>
      <c r="B31" s="434"/>
      <c r="C31" s="67"/>
      <c r="D31" s="67"/>
      <c r="E31" s="195"/>
      <c r="F31" s="195"/>
      <c r="G31" s="64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430"/>
      <c r="S31" s="430"/>
      <c r="T31" s="67"/>
      <c r="U31" s="67"/>
      <c r="V31" s="67"/>
      <c r="W31" s="67"/>
      <c r="X31" s="67"/>
      <c r="Y31" s="67"/>
      <c r="Z31" s="67"/>
      <c r="AA31" s="67"/>
      <c r="AB31" s="60" t="s">
        <v>27</v>
      </c>
      <c r="AC31" s="60"/>
      <c r="AD31" s="67"/>
      <c r="AE31" s="67"/>
      <c r="AF31" s="67"/>
      <c r="AG31" s="67"/>
    </row>
    <row r="32" spans="1:33" s="4" customFormat="1" ht="19.5" customHeight="1">
      <c r="A32" s="548"/>
      <c r="B32" s="548"/>
      <c r="C32" s="548"/>
      <c r="D32" s="548"/>
      <c r="E32" s="548"/>
      <c r="F32" s="548"/>
      <c r="G32" s="64"/>
      <c r="H32" s="67"/>
      <c r="I32" s="67"/>
      <c r="J32" s="67"/>
      <c r="K32" s="67"/>
      <c r="L32" s="264" t="s">
        <v>0</v>
      </c>
      <c r="M32" s="67"/>
      <c r="N32" s="67"/>
      <c r="O32" s="67"/>
      <c r="P32" s="67"/>
      <c r="Q32" s="67"/>
      <c r="R32" s="195"/>
      <c r="S32" s="64"/>
      <c r="T32" s="67"/>
      <c r="U32" s="67"/>
      <c r="V32" s="67"/>
      <c r="W32" s="67"/>
      <c r="X32" s="67"/>
      <c r="Y32" s="67"/>
      <c r="Z32" s="67"/>
      <c r="AA32" s="67"/>
      <c r="AB32" s="195"/>
      <c r="AC32" s="64" t="s">
        <v>30</v>
      </c>
      <c r="AD32" s="67"/>
      <c r="AE32" s="67"/>
      <c r="AF32" s="67"/>
      <c r="AG32" s="67"/>
    </row>
  </sheetData>
  <sheetProtection/>
  <mergeCells count="54">
    <mergeCell ref="A31:B31"/>
    <mergeCell ref="R31:S31"/>
    <mergeCell ref="A32:F32"/>
    <mergeCell ref="A2:D3"/>
    <mergeCell ref="E2:F3"/>
    <mergeCell ref="M10:M11"/>
    <mergeCell ref="N10:N11"/>
    <mergeCell ref="C21:D21"/>
    <mergeCell ref="C22:D22"/>
    <mergeCell ref="R28:S28"/>
    <mergeCell ref="A29:B29"/>
    <mergeCell ref="R29:S29"/>
    <mergeCell ref="A30:B30"/>
    <mergeCell ref="C15:D15"/>
    <mergeCell ref="C16:D16"/>
    <mergeCell ref="C17:D17"/>
    <mergeCell ref="C18:D18"/>
    <mergeCell ref="C19:D19"/>
    <mergeCell ref="C20:D20"/>
    <mergeCell ref="AE10:AE11"/>
    <mergeCell ref="AF10:AF11"/>
    <mergeCell ref="AG10:AG11"/>
    <mergeCell ref="C12:D12"/>
    <mergeCell ref="C13:D13"/>
    <mergeCell ref="C14:D14"/>
    <mergeCell ref="T10:T11"/>
    <mergeCell ref="U10:U11"/>
    <mergeCell ref="W10:W11"/>
    <mergeCell ref="X10:X11"/>
    <mergeCell ref="Y10:Y11"/>
    <mergeCell ref="Z10:Z11"/>
    <mergeCell ref="AA10:AD11"/>
    <mergeCell ref="O10:O11"/>
    <mergeCell ref="P10:P11"/>
    <mergeCell ref="Q10:Q11"/>
    <mergeCell ref="R10:R11"/>
    <mergeCell ref="S10:S11"/>
    <mergeCell ref="V10:V11"/>
    <mergeCell ref="G10:G11"/>
    <mergeCell ref="H10:H11"/>
    <mergeCell ref="I10:I11"/>
    <mergeCell ref="J10:J11"/>
    <mergeCell ref="K10:K11"/>
    <mergeCell ref="L10:L11"/>
    <mergeCell ref="H3:N3"/>
    <mergeCell ref="E5:R5"/>
    <mergeCell ref="J7:Y7"/>
    <mergeCell ref="J8:Y8"/>
    <mergeCell ref="J9:Y9"/>
    <mergeCell ref="A10:A11"/>
    <mergeCell ref="B10:B11"/>
    <mergeCell ref="C10:D11"/>
    <mergeCell ref="E10:E11"/>
    <mergeCell ref="F10:F11"/>
  </mergeCells>
  <printOptions/>
  <pageMargins left="0.1968503937007874" right="0.1968503937007874" top="0.2755905511811024" bottom="0.31496062992125984" header="0.1968503937007874" footer="0.1968503937007874"/>
  <pageSetup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72"/>
  <sheetViews>
    <sheetView view="pageBreakPreview" zoomScaleSheetLayoutView="100" zoomScalePageLayoutView="0" workbookViewId="0" topLeftCell="A37">
      <selection activeCell="D39" sqref="D39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29.00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1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58" t="s">
        <v>1</v>
      </c>
      <c r="B2" s="458"/>
      <c r="C2" s="458"/>
      <c r="D2" s="458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354" t="s">
        <v>103</v>
      </c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73"/>
      <c r="N5" s="73"/>
    </row>
    <row r="6" spans="1:14" s="4" customFormat="1" ht="9.75" customHeight="1" thickBot="1">
      <c r="A6" s="12"/>
      <c r="B6" s="12"/>
      <c r="C6" s="12"/>
      <c r="D6" s="74"/>
      <c r="E6" s="75"/>
      <c r="F6" s="75"/>
      <c r="G6" s="75"/>
      <c r="H6" s="75"/>
      <c r="I6" s="75"/>
      <c r="J6" s="75"/>
      <c r="K6" s="75"/>
      <c r="L6" s="75"/>
      <c r="M6" s="73"/>
      <c r="N6" s="73"/>
    </row>
    <row r="7" spans="1:14" s="14" customFormat="1" ht="21" customHeight="1" thickBot="1">
      <c r="A7" s="449" t="s">
        <v>43</v>
      </c>
      <c r="B7" s="450"/>
      <c r="C7" s="450"/>
      <c r="D7" s="450"/>
      <c r="E7" s="450"/>
      <c r="F7" s="17"/>
      <c r="G7" s="443" t="s">
        <v>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ht="21" customHeight="1" thickBot="1">
      <c r="A10" s="442" t="s">
        <v>6</v>
      </c>
      <c r="B10" s="443"/>
      <c r="C10" s="443"/>
      <c r="D10" s="443"/>
      <c r="E10" s="443"/>
      <c r="F10" s="19"/>
      <c r="G10" s="443" t="s">
        <v>7</v>
      </c>
      <c r="H10" s="443"/>
      <c r="I10" s="443"/>
      <c r="J10" s="443"/>
      <c r="K10" s="443"/>
      <c r="L10" s="443"/>
      <c r="M10" s="443"/>
      <c r="N10" s="23" t="s">
        <v>8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27"/>
      <c r="D13" s="28" t="s">
        <v>100</v>
      </c>
      <c r="E13" s="28" t="s">
        <v>101</v>
      </c>
      <c r="F13" s="28" t="s">
        <v>102</v>
      </c>
      <c r="G13" s="28" t="s">
        <v>99</v>
      </c>
      <c r="H13" s="28" t="s">
        <v>89</v>
      </c>
      <c r="I13" s="28">
        <v>1997</v>
      </c>
      <c r="J13" s="29">
        <v>427</v>
      </c>
      <c r="K13" s="30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28" t="s">
        <v>105</v>
      </c>
      <c r="E14" s="28" t="s">
        <v>97</v>
      </c>
      <c r="F14" s="28" t="s">
        <v>112</v>
      </c>
      <c r="G14" s="28" t="s">
        <v>104</v>
      </c>
      <c r="H14" s="28"/>
      <c r="I14" s="28">
        <v>1996</v>
      </c>
      <c r="J14" s="29">
        <v>1689</v>
      </c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28" t="s">
        <v>108</v>
      </c>
      <c r="E15" s="28" t="s">
        <v>109</v>
      </c>
      <c r="F15" s="28" t="s">
        <v>96</v>
      </c>
      <c r="G15" s="28" t="s">
        <v>106</v>
      </c>
      <c r="H15" s="28"/>
      <c r="I15" s="38">
        <v>1996</v>
      </c>
      <c r="J15" s="29">
        <v>643</v>
      </c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40" t="s">
        <v>110</v>
      </c>
      <c r="E16" s="40" t="s">
        <v>107</v>
      </c>
      <c r="F16" s="40" t="s">
        <v>94</v>
      </c>
      <c r="G16" s="41" t="s">
        <v>106</v>
      </c>
      <c r="H16" s="41"/>
      <c r="I16" s="41">
        <v>1998</v>
      </c>
      <c r="J16" s="42">
        <v>600</v>
      </c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45" t="s">
        <v>111</v>
      </c>
      <c r="E17" s="45" t="s">
        <v>112</v>
      </c>
      <c r="F17" s="45" t="s">
        <v>93</v>
      </c>
      <c r="G17" s="41" t="s">
        <v>113</v>
      </c>
      <c r="H17" s="41"/>
      <c r="I17" s="41">
        <v>1996</v>
      </c>
      <c r="J17" s="42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45" t="s">
        <v>115</v>
      </c>
      <c r="E18" s="45" t="s">
        <v>116</v>
      </c>
      <c r="F18" s="45" t="s">
        <v>117</v>
      </c>
      <c r="G18" s="41" t="s">
        <v>114</v>
      </c>
      <c r="H18" s="41"/>
      <c r="I18" s="41">
        <v>1997</v>
      </c>
      <c r="J18" s="42">
        <v>915</v>
      </c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42" t="s">
        <v>118</v>
      </c>
      <c r="E19" s="40" t="s">
        <v>88</v>
      </c>
      <c r="F19" s="40" t="s">
        <v>94</v>
      </c>
      <c r="G19" s="41" t="s">
        <v>114</v>
      </c>
      <c r="H19" s="40"/>
      <c r="I19" s="40">
        <v>1996</v>
      </c>
      <c r="J19" s="42">
        <v>707</v>
      </c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40" t="s">
        <v>120</v>
      </c>
      <c r="E20" s="40" t="s">
        <v>121</v>
      </c>
      <c r="F20" s="360" t="s">
        <v>97</v>
      </c>
      <c r="G20" s="42" t="s">
        <v>119</v>
      </c>
      <c r="H20" s="359"/>
      <c r="I20" s="40">
        <v>1998</v>
      </c>
      <c r="J20" s="49">
        <v>1301</v>
      </c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361" t="s">
        <v>122</v>
      </c>
      <c r="E21" s="361" t="s">
        <v>117</v>
      </c>
      <c r="F21" s="361" t="s">
        <v>107</v>
      </c>
      <c r="G21" s="361" t="s">
        <v>119</v>
      </c>
      <c r="H21" s="361"/>
      <c r="I21" s="361">
        <v>1997</v>
      </c>
      <c r="J21" s="362">
        <v>1178</v>
      </c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360" t="s">
        <v>127</v>
      </c>
      <c r="E22" s="360" t="s">
        <v>91</v>
      </c>
      <c r="F22" s="360" t="s">
        <v>107</v>
      </c>
      <c r="G22" s="366" t="s">
        <v>126</v>
      </c>
      <c r="H22" s="361"/>
      <c r="I22" s="361">
        <v>1996</v>
      </c>
      <c r="J22" s="363">
        <v>3257</v>
      </c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41" t="s">
        <v>123</v>
      </c>
      <c r="E23" s="41" t="s">
        <v>124</v>
      </c>
      <c r="F23" s="41" t="s">
        <v>96</v>
      </c>
      <c r="G23" s="42" t="s">
        <v>125</v>
      </c>
      <c r="H23" s="40"/>
      <c r="I23" s="40">
        <v>1998</v>
      </c>
      <c r="J23" s="49">
        <v>2229</v>
      </c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360" t="s">
        <v>128</v>
      </c>
      <c r="E24" s="360" t="s">
        <v>129</v>
      </c>
      <c r="F24" s="360" t="s">
        <v>130</v>
      </c>
      <c r="G24" s="360" t="s">
        <v>131</v>
      </c>
      <c r="H24" s="360"/>
      <c r="I24" s="360">
        <v>1997</v>
      </c>
      <c r="J24" s="363">
        <v>1005</v>
      </c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361" t="s">
        <v>133</v>
      </c>
      <c r="E25" s="361" t="s">
        <v>98</v>
      </c>
      <c r="F25" s="361" t="s">
        <v>96</v>
      </c>
      <c r="G25" s="361" t="s">
        <v>132</v>
      </c>
      <c r="H25" s="361"/>
      <c r="I25" s="361">
        <v>1997</v>
      </c>
      <c r="J25" s="362">
        <v>2288</v>
      </c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63" t="s">
        <v>135</v>
      </c>
      <c r="E26" s="363" t="s">
        <v>136</v>
      </c>
      <c r="F26" s="363" t="s">
        <v>97</v>
      </c>
      <c r="G26" s="363" t="s">
        <v>134</v>
      </c>
      <c r="H26" s="360"/>
      <c r="I26" s="360">
        <v>1998</v>
      </c>
      <c r="J26" s="363">
        <v>1518</v>
      </c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28" t="s">
        <v>95</v>
      </c>
      <c r="E27" s="28" t="s">
        <v>96</v>
      </c>
      <c r="F27" s="28" t="s">
        <v>97</v>
      </c>
      <c r="G27" s="28" t="s">
        <v>99</v>
      </c>
      <c r="H27" s="28" t="s">
        <v>89</v>
      </c>
      <c r="I27" s="28">
        <v>1996</v>
      </c>
      <c r="J27" s="29">
        <v>315</v>
      </c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 t="s">
        <v>137</v>
      </c>
      <c r="E28" s="53" t="s">
        <v>94</v>
      </c>
      <c r="F28" s="53" t="s">
        <v>91</v>
      </c>
      <c r="G28" s="54" t="s">
        <v>138</v>
      </c>
      <c r="H28" s="54"/>
      <c r="I28" s="54">
        <v>1997</v>
      </c>
      <c r="J28" s="50">
        <v>1950</v>
      </c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66" customHeight="1">
      <c r="A38" s="459" t="s">
        <v>184</v>
      </c>
      <c r="B38" s="446"/>
      <c r="C38" s="446"/>
      <c r="D38" s="446"/>
      <c r="E38" s="2"/>
      <c r="F38" s="451" t="s">
        <v>2</v>
      </c>
      <c r="G38" s="451"/>
      <c r="H38" s="451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451"/>
      <c r="G39" s="451"/>
      <c r="H39" s="451"/>
      <c r="I39" s="456" t="s">
        <v>170</v>
      </c>
      <c r="J39" s="456"/>
      <c r="K39" s="456"/>
      <c r="L39" s="456"/>
      <c r="M39" s="358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58"/>
      <c r="N40" s="1"/>
    </row>
    <row r="41" spans="1:14" s="4" customFormat="1" ht="19.5" customHeight="1">
      <c r="A41" s="12"/>
      <c r="B41" s="12"/>
      <c r="C41" s="12"/>
      <c r="D41" s="447" t="s">
        <v>3</v>
      </c>
      <c r="E41" s="448"/>
      <c r="F41" s="448"/>
      <c r="G41" s="448"/>
      <c r="H41" s="448"/>
      <c r="I41" s="448"/>
      <c r="J41" s="448"/>
      <c r="K41" s="448"/>
      <c r="L41" s="448"/>
      <c r="M41" s="73"/>
      <c r="N41" s="73"/>
    </row>
    <row r="42" spans="1:14" s="4" customFormat="1" ht="9.75" customHeight="1" thickBot="1">
      <c r="A42" s="12"/>
      <c r="B42" s="12"/>
      <c r="C42" s="12"/>
      <c r="D42" s="74"/>
      <c r="E42" s="75"/>
      <c r="F42" s="75"/>
      <c r="G42" s="75"/>
      <c r="H42" s="75"/>
      <c r="I42" s="75"/>
      <c r="J42" s="75"/>
      <c r="K42" s="75"/>
      <c r="L42" s="75"/>
      <c r="M42" s="73"/>
      <c r="N42" s="73"/>
    </row>
    <row r="43" spans="1:14" s="14" customFormat="1" ht="21" customHeight="1" thickBot="1">
      <c r="A43" s="449" t="s">
        <v>140</v>
      </c>
      <c r="B43" s="450"/>
      <c r="C43" s="450"/>
      <c r="D43" s="450"/>
      <c r="E43" s="450"/>
      <c r="F43" s="355"/>
      <c r="G43" s="443" t="s">
        <v>144</v>
      </c>
      <c r="H43" s="443"/>
      <c r="I43" s="443"/>
      <c r="J43" s="443"/>
      <c r="K43" s="443"/>
      <c r="L43" s="443"/>
      <c r="M43" s="443"/>
      <c r="N43" s="18" t="s">
        <v>5</v>
      </c>
    </row>
    <row r="44" spans="1:15" s="22" customFormat="1" ht="21" customHeight="1" thickBot="1">
      <c r="A44" s="442" t="s">
        <v>48</v>
      </c>
      <c r="B44" s="443"/>
      <c r="C44" s="443"/>
      <c r="D44" s="443"/>
      <c r="E44" s="443"/>
      <c r="F44" s="356"/>
      <c r="G44" s="443" t="s">
        <v>46</v>
      </c>
      <c r="H44" s="443"/>
      <c r="I44" s="443"/>
      <c r="J44" s="443"/>
      <c r="K44" s="443"/>
      <c r="L44" s="443"/>
      <c r="M44" s="443"/>
      <c r="N44" s="20" t="s">
        <v>47</v>
      </c>
      <c r="O44" s="21"/>
    </row>
    <row r="45" spans="1:15" s="22" customFormat="1" ht="21" customHeight="1" thickBot="1">
      <c r="A45" s="442" t="s">
        <v>44</v>
      </c>
      <c r="B45" s="443"/>
      <c r="C45" s="443"/>
      <c r="D45" s="443"/>
      <c r="E45" s="443"/>
      <c r="F45" s="356"/>
      <c r="G45" s="443" t="s">
        <v>45</v>
      </c>
      <c r="H45" s="443"/>
      <c r="I45" s="443"/>
      <c r="J45" s="443"/>
      <c r="K45" s="443"/>
      <c r="L45" s="443"/>
      <c r="M45" s="443"/>
      <c r="N45" s="20"/>
      <c r="O45" s="21"/>
    </row>
    <row r="46" spans="1:14" ht="21" customHeight="1" thickBot="1">
      <c r="A46" s="442" t="s">
        <v>6</v>
      </c>
      <c r="B46" s="443"/>
      <c r="C46" s="443"/>
      <c r="D46" s="443"/>
      <c r="E46" s="443"/>
      <c r="F46" s="356"/>
      <c r="G46" s="443" t="s">
        <v>87</v>
      </c>
      <c r="H46" s="443"/>
      <c r="I46" s="443"/>
      <c r="J46" s="443"/>
      <c r="K46" s="443"/>
      <c r="L46" s="443"/>
      <c r="M46" s="443"/>
      <c r="N46" s="23" t="s">
        <v>86</v>
      </c>
    </row>
    <row r="47" spans="1:14" s="4" customFormat="1" ht="15" customHeight="1" thickBot="1">
      <c r="A47" s="444" t="s">
        <v>9</v>
      </c>
      <c r="B47" s="435" t="s">
        <v>10</v>
      </c>
      <c r="C47" s="435" t="s">
        <v>11</v>
      </c>
      <c r="D47" s="435" t="s">
        <v>12</v>
      </c>
      <c r="E47" s="435" t="s">
        <v>13</v>
      </c>
      <c r="F47" s="435" t="s">
        <v>14</v>
      </c>
      <c r="G47" s="435" t="s">
        <v>15</v>
      </c>
      <c r="H47" s="435" t="s">
        <v>16</v>
      </c>
      <c r="I47" s="438" t="s">
        <v>17</v>
      </c>
      <c r="J47" s="438" t="s">
        <v>18</v>
      </c>
      <c r="K47" s="435" t="s">
        <v>19</v>
      </c>
      <c r="L47" s="440" t="s">
        <v>20</v>
      </c>
      <c r="M47" s="441"/>
      <c r="N47" s="432" t="s">
        <v>21</v>
      </c>
    </row>
    <row r="48" spans="1:14" s="4" customFormat="1" ht="15" customHeight="1" thickBot="1">
      <c r="A48" s="445"/>
      <c r="B48" s="455"/>
      <c r="C48" s="454"/>
      <c r="D48" s="436"/>
      <c r="E48" s="436"/>
      <c r="F48" s="437"/>
      <c r="G48" s="436"/>
      <c r="H48" s="437"/>
      <c r="I48" s="439"/>
      <c r="J48" s="439"/>
      <c r="K48" s="454"/>
      <c r="L48" s="25" t="s">
        <v>22</v>
      </c>
      <c r="M48" s="25" t="s">
        <v>23</v>
      </c>
      <c r="N48" s="453"/>
    </row>
    <row r="49" spans="1:14" s="34" customFormat="1" ht="19.5" customHeight="1" thickBot="1">
      <c r="A49" s="26">
        <v>1</v>
      </c>
      <c r="B49" s="27"/>
      <c r="C49" s="76"/>
      <c r="D49" s="418"/>
      <c r="E49" s="418"/>
      <c r="F49" s="418"/>
      <c r="G49" s="385"/>
      <c r="H49" s="376"/>
      <c r="I49" s="417"/>
      <c r="J49" s="417"/>
      <c r="K49" s="371"/>
      <c r="L49" s="371"/>
      <c r="M49" s="32"/>
      <c r="N49" s="33"/>
    </row>
    <row r="50" spans="1:14" s="34" customFormat="1" ht="19.5" customHeight="1">
      <c r="A50" s="26">
        <v>2</v>
      </c>
      <c r="B50" s="35"/>
      <c r="C50" s="77"/>
      <c r="D50" s="418"/>
      <c r="E50" s="418"/>
      <c r="F50" s="418"/>
      <c r="G50" s="385"/>
      <c r="H50" s="376"/>
      <c r="I50" s="417"/>
      <c r="J50" s="417"/>
      <c r="K50" s="387"/>
      <c r="L50" s="35"/>
      <c r="M50" s="37"/>
      <c r="N50" s="33"/>
    </row>
    <row r="51" spans="1:14" s="39" customFormat="1" ht="19.5" customHeight="1">
      <c r="A51" s="26">
        <v>3</v>
      </c>
      <c r="B51" s="35"/>
      <c r="C51" s="77"/>
      <c r="D51" s="419"/>
      <c r="E51" s="419"/>
      <c r="F51" s="419"/>
      <c r="G51" s="420"/>
      <c r="H51" s="376"/>
      <c r="I51" s="378"/>
      <c r="J51" s="378"/>
      <c r="K51" s="387"/>
      <c r="L51" s="35"/>
      <c r="M51" s="37"/>
      <c r="N51" s="33"/>
    </row>
    <row r="52" spans="1:14" s="39" customFormat="1" ht="19.5" customHeight="1">
      <c r="A52" s="26">
        <v>4</v>
      </c>
      <c r="B52" s="27"/>
      <c r="C52" s="76"/>
      <c r="D52" s="419"/>
      <c r="E52" s="419"/>
      <c r="F52" s="419"/>
      <c r="G52" s="420"/>
      <c r="H52" s="376"/>
      <c r="I52" s="376"/>
      <c r="J52" s="376"/>
      <c r="K52" s="388"/>
      <c r="L52" s="27"/>
      <c r="M52" s="43"/>
      <c r="N52" s="44"/>
    </row>
    <row r="53" spans="1:14" s="39" customFormat="1" ht="19.5" customHeight="1">
      <c r="A53" s="26">
        <v>5</v>
      </c>
      <c r="B53" s="27"/>
      <c r="C53" s="76"/>
      <c r="D53" s="376"/>
      <c r="E53" s="376"/>
      <c r="F53" s="376"/>
      <c r="G53" s="376"/>
      <c r="H53" s="379"/>
      <c r="I53" s="385"/>
      <c r="J53" s="385"/>
      <c r="K53" s="388"/>
      <c r="L53" s="27"/>
      <c r="M53" s="43"/>
      <c r="N53" s="44"/>
    </row>
    <row r="54" spans="1:14" s="39" customFormat="1" ht="19.5" customHeight="1">
      <c r="A54" s="26">
        <v>6</v>
      </c>
      <c r="B54" s="27"/>
      <c r="C54" s="76"/>
      <c r="D54" s="376"/>
      <c r="E54" s="376"/>
      <c r="F54" s="376"/>
      <c r="G54" s="376"/>
      <c r="H54" s="379"/>
      <c r="I54" s="385"/>
      <c r="J54" s="385"/>
      <c r="K54" s="388"/>
      <c r="L54" s="27"/>
      <c r="M54" s="43"/>
      <c r="N54" s="44"/>
    </row>
    <row r="55" spans="1:14" ht="19.5" customHeight="1">
      <c r="A55" s="26">
        <v>7</v>
      </c>
      <c r="B55" s="27"/>
      <c r="C55" s="76"/>
      <c r="D55" s="376"/>
      <c r="E55" s="376"/>
      <c r="F55" s="376"/>
      <c r="G55" s="376"/>
      <c r="H55" s="380"/>
      <c r="I55" s="385"/>
      <c r="J55" s="385"/>
      <c r="K55" s="388"/>
      <c r="L55" s="27"/>
      <c r="M55" s="43"/>
      <c r="N55" s="44"/>
    </row>
    <row r="56" spans="1:14" s="34" customFormat="1" ht="19.5" customHeight="1">
      <c r="A56" s="26">
        <v>8</v>
      </c>
      <c r="B56" s="47"/>
      <c r="C56" s="48"/>
      <c r="D56" s="45"/>
      <c r="E56" s="45"/>
      <c r="F56" s="396"/>
      <c r="G56" s="82"/>
      <c r="H56" s="397"/>
      <c r="I56" s="45"/>
      <c r="J56" s="398"/>
      <c r="K56" s="35"/>
      <c r="L56" s="27"/>
      <c r="M56" s="43"/>
      <c r="N56" s="44"/>
    </row>
    <row r="57" spans="1:14" s="34" customFormat="1" ht="19.5" customHeight="1">
      <c r="A57" s="26">
        <v>9</v>
      </c>
      <c r="B57" s="50"/>
      <c r="C57" s="50"/>
      <c r="D57" s="361"/>
      <c r="E57" s="361"/>
      <c r="F57" s="361"/>
      <c r="G57" s="361"/>
      <c r="H57" s="361"/>
      <c r="I57" s="361"/>
      <c r="J57" s="362"/>
      <c r="K57" s="27"/>
      <c r="L57" s="35"/>
      <c r="M57" s="37"/>
      <c r="N57" s="33"/>
    </row>
    <row r="58" spans="1:14" s="34" customFormat="1" ht="19.5" customHeight="1">
      <c r="A58" s="26">
        <v>10</v>
      </c>
      <c r="B58" s="35"/>
      <c r="C58" s="35"/>
      <c r="D58" s="360"/>
      <c r="E58" s="360"/>
      <c r="F58" s="360"/>
      <c r="G58" s="366"/>
      <c r="H58" s="361"/>
      <c r="I58" s="361"/>
      <c r="J58" s="363"/>
      <c r="K58" s="35"/>
      <c r="L58" s="35"/>
      <c r="M58" s="37"/>
      <c r="N58" s="33"/>
    </row>
    <row r="59" spans="1:14" s="34" customFormat="1" ht="19.5" customHeight="1">
      <c r="A59" s="26">
        <v>11</v>
      </c>
      <c r="B59" s="35"/>
      <c r="C59" s="35"/>
      <c r="D59" s="41"/>
      <c r="E59" s="41"/>
      <c r="F59" s="41"/>
      <c r="G59" s="42"/>
      <c r="H59" s="40"/>
      <c r="I59" s="40"/>
      <c r="J59" s="49"/>
      <c r="K59" s="35"/>
      <c r="L59" s="35"/>
      <c r="M59" s="37"/>
      <c r="N59" s="33"/>
    </row>
    <row r="60" spans="1:14" s="39" customFormat="1" ht="19.5" customHeight="1">
      <c r="A60" s="26">
        <v>12</v>
      </c>
      <c r="B60" s="27"/>
      <c r="C60" s="27"/>
      <c r="D60" s="360"/>
      <c r="E60" s="360"/>
      <c r="F60" s="360"/>
      <c r="G60" s="360"/>
      <c r="H60" s="360"/>
      <c r="I60" s="360"/>
      <c r="J60" s="363"/>
      <c r="K60" s="35"/>
      <c r="L60" s="27"/>
      <c r="M60" s="43"/>
      <c r="N60" s="44"/>
    </row>
    <row r="61" spans="1:14" ht="19.5" customHeight="1">
      <c r="A61" s="26">
        <v>13</v>
      </c>
      <c r="B61" s="35"/>
      <c r="C61" s="35"/>
      <c r="D61" s="361"/>
      <c r="E61" s="361"/>
      <c r="F61" s="361"/>
      <c r="G61" s="361"/>
      <c r="H61" s="361"/>
      <c r="I61" s="361"/>
      <c r="J61" s="362"/>
      <c r="K61" s="27"/>
      <c r="L61" s="35"/>
      <c r="M61" s="37"/>
      <c r="N61" s="33"/>
    </row>
    <row r="62" spans="1:14" ht="19.5" customHeight="1">
      <c r="A62" s="26">
        <v>14</v>
      </c>
      <c r="B62" s="27"/>
      <c r="C62" s="27"/>
      <c r="D62" s="363"/>
      <c r="E62" s="363"/>
      <c r="F62" s="363"/>
      <c r="G62" s="363"/>
      <c r="H62" s="360"/>
      <c r="I62" s="360"/>
      <c r="J62" s="363"/>
      <c r="K62" s="35"/>
      <c r="L62" s="27"/>
      <c r="M62" s="43"/>
      <c r="N62" s="44"/>
    </row>
    <row r="63" spans="1:14" s="39" customFormat="1" ht="19.5" customHeight="1">
      <c r="A63" s="26">
        <v>15</v>
      </c>
      <c r="B63" s="47"/>
      <c r="C63" s="47"/>
      <c r="D63" s="28"/>
      <c r="E63" s="28"/>
      <c r="F63" s="28"/>
      <c r="G63" s="28"/>
      <c r="H63" s="28"/>
      <c r="I63" s="28"/>
      <c r="J63" s="29"/>
      <c r="K63" s="47"/>
      <c r="L63" s="47"/>
      <c r="M63" s="51"/>
      <c r="N63" s="52"/>
    </row>
    <row r="64" spans="1:14" ht="19.5" customHeight="1">
      <c r="A64" s="26">
        <v>16</v>
      </c>
      <c r="B64" s="47"/>
      <c r="C64" s="47"/>
      <c r="D64" s="53"/>
      <c r="E64" s="53"/>
      <c r="F64" s="53"/>
      <c r="G64" s="54"/>
      <c r="H64" s="54"/>
      <c r="I64" s="54"/>
      <c r="J64" s="50"/>
      <c r="K64" s="50"/>
      <c r="L64" s="47"/>
      <c r="M64" s="51"/>
      <c r="N64" s="52"/>
    </row>
    <row r="65" spans="1:15" s="4" customFormat="1" ht="16.5" customHeight="1">
      <c r="A65" s="357"/>
      <c r="B65" s="58" t="s">
        <v>24</v>
      </c>
      <c r="C65" s="59"/>
      <c r="D65" s="59"/>
      <c r="E65" s="59"/>
      <c r="F65" s="59"/>
      <c r="G65" s="58" t="s">
        <v>25</v>
      </c>
      <c r="H65" s="58"/>
      <c r="I65" s="59"/>
      <c r="J65" s="60"/>
      <c r="K65" s="61" t="s">
        <v>26</v>
      </c>
      <c r="L65" s="62"/>
      <c r="M65" s="63"/>
      <c r="N65" s="64"/>
      <c r="O65" s="65"/>
    </row>
    <row r="66" spans="1:15" s="4" customFormat="1" ht="19.5" customHeight="1">
      <c r="A66" s="357"/>
      <c r="B66" s="357"/>
      <c r="C66" s="59"/>
      <c r="D66" s="59"/>
      <c r="E66" s="59"/>
      <c r="F66" s="59"/>
      <c r="G66" s="59"/>
      <c r="H66" s="59"/>
      <c r="I66" s="59"/>
      <c r="J66" s="357"/>
      <c r="K66" s="357"/>
      <c r="L66" s="357"/>
      <c r="M66" s="430" t="s">
        <v>27</v>
      </c>
      <c r="N66" s="430"/>
      <c r="O66" s="65"/>
    </row>
    <row r="67" spans="1:15" s="4" customFormat="1" ht="19.5" customHeight="1">
      <c r="A67" s="357"/>
      <c r="B67" s="357"/>
      <c r="C67" s="59"/>
      <c r="D67" s="59"/>
      <c r="E67" s="59"/>
      <c r="F67" s="59"/>
      <c r="G67" s="59"/>
      <c r="H67" s="59"/>
      <c r="I67" s="59"/>
      <c r="J67" s="357"/>
      <c r="K67" s="357"/>
      <c r="L67" s="357"/>
      <c r="M67" s="430"/>
      <c r="N67" s="430"/>
      <c r="O67" s="65"/>
    </row>
    <row r="68" spans="1:15" s="4" customFormat="1" ht="19.5" customHeight="1">
      <c r="A68" s="430" t="s">
        <v>28</v>
      </c>
      <c r="B68" s="430"/>
      <c r="C68" s="430"/>
      <c r="D68" s="67"/>
      <c r="E68" s="67"/>
      <c r="F68" s="67"/>
      <c r="G68" s="357" t="s">
        <v>28</v>
      </c>
      <c r="H68" s="357"/>
      <c r="I68" s="64"/>
      <c r="J68" s="67"/>
      <c r="K68" s="67"/>
      <c r="L68" s="67"/>
      <c r="M68" s="430" t="s">
        <v>27</v>
      </c>
      <c r="N68" s="430"/>
      <c r="O68" s="65"/>
    </row>
    <row r="69" spans="1:15" s="4" customFormat="1" ht="19.5" customHeight="1">
      <c r="A69" s="434" t="s">
        <v>29</v>
      </c>
      <c r="B69" s="434"/>
      <c r="C69" s="434"/>
      <c r="D69" s="67"/>
      <c r="E69" s="67"/>
      <c r="F69" s="67"/>
      <c r="G69" s="357" t="s">
        <v>30</v>
      </c>
      <c r="H69" s="357"/>
      <c r="I69" s="64"/>
      <c r="J69" s="67"/>
      <c r="K69" s="67"/>
      <c r="L69" s="67"/>
      <c r="M69" s="357"/>
      <c r="N69" s="64"/>
      <c r="O69" s="65"/>
    </row>
    <row r="70" spans="1:15" s="4" customFormat="1" ht="19.5" customHeight="1">
      <c r="A70" s="429" t="s">
        <v>31</v>
      </c>
      <c r="B70" s="429"/>
      <c r="C70" s="69" t="s">
        <v>32</v>
      </c>
      <c r="D70" s="67"/>
      <c r="E70" s="67"/>
      <c r="F70" s="67"/>
      <c r="G70" s="357"/>
      <c r="H70" s="357"/>
      <c r="I70" s="64"/>
      <c r="J70" s="67"/>
      <c r="K70" s="67"/>
      <c r="L70" s="67"/>
      <c r="M70" s="430" t="s">
        <v>27</v>
      </c>
      <c r="N70" s="430"/>
      <c r="O70" s="65"/>
    </row>
    <row r="71" spans="1:15" s="4" customFormat="1" ht="19.5" customHeight="1">
      <c r="A71" s="431" t="s">
        <v>33</v>
      </c>
      <c r="B71" s="431"/>
      <c r="C71" s="69" t="s">
        <v>32</v>
      </c>
      <c r="D71" s="67"/>
      <c r="E71" s="67"/>
      <c r="F71" s="67"/>
      <c r="G71" s="357"/>
      <c r="H71" s="357"/>
      <c r="I71" s="64"/>
      <c r="J71" s="67"/>
      <c r="K71" s="67"/>
      <c r="L71" s="67"/>
      <c r="M71" s="357"/>
      <c r="N71" s="64" t="s">
        <v>30</v>
      </c>
      <c r="O71" s="65"/>
    </row>
    <row r="72" spans="1:15" s="4" customFormat="1" ht="19.5" customHeight="1">
      <c r="A72" s="431" t="s">
        <v>34</v>
      </c>
      <c r="B72" s="431"/>
      <c r="C72" s="69" t="s">
        <v>32</v>
      </c>
      <c r="D72" s="67"/>
      <c r="E72" s="67"/>
      <c r="F72" s="67"/>
      <c r="G72" s="357"/>
      <c r="H72" s="357"/>
      <c r="I72" s="64"/>
      <c r="J72" s="67"/>
      <c r="K72" s="67"/>
      <c r="L72" s="67"/>
      <c r="M72" s="357"/>
      <c r="N72" s="70" t="s">
        <v>0</v>
      </c>
      <c r="O72" s="65"/>
    </row>
  </sheetData>
  <sheetProtection/>
  <mergeCells count="66">
    <mergeCell ref="A70:B70"/>
    <mergeCell ref="M70:N70"/>
    <mergeCell ref="A71:B71"/>
    <mergeCell ref="A72:B72"/>
    <mergeCell ref="N47:N48"/>
    <mergeCell ref="M66:N66"/>
    <mergeCell ref="M67:N67"/>
    <mergeCell ref="A68:C68"/>
    <mergeCell ref="M68:N68"/>
    <mergeCell ref="A69:C69"/>
    <mergeCell ref="G47:G48"/>
    <mergeCell ref="H47:H48"/>
    <mergeCell ref="I47:I48"/>
    <mergeCell ref="J47:J48"/>
    <mergeCell ref="K47:K48"/>
    <mergeCell ref="L47:M47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A38:D38"/>
    <mergeCell ref="D41:L41"/>
    <mergeCell ref="A43:E43"/>
    <mergeCell ref="G43:M43"/>
    <mergeCell ref="A44:E44"/>
    <mergeCell ref="G44:M44"/>
    <mergeCell ref="F38:H39"/>
    <mergeCell ref="I39:L39"/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106" zoomScaleSheetLayoutView="106" zoomScalePageLayoutView="0" workbookViewId="0" topLeftCell="A1">
      <selection activeCell="G6" sqref="G6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1.8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753906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169</v>
      </c>
      <c r="J3" s="456"/>
      <c r="K3" s="456"/>
      <c r="L3" s="456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141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27"/>
      <c r="D13" s="28"/>
      <c r="E13" s="28"/>
      <c r="F13" s="28"/>
      <c r="G13" s="28"/>
      <c r="H13" s="28"/>
      <c r="I13" s="28"/>
      <c r="J13" s="29"/>
      <c r="K13" s="30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28"/>
      <c r="E14" s="28"/>
      <c r="F14" s="28"/>
      <c r="G14" s="28"/>
      <c r="H14" s="28"/>
      <c r="I14" s="28"/>
      <c r="J14" s="29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28"/>
      <c r="E15" s="28"/>
      <c r="F15" s="28"/>
      <c r="G15" s="28"/>
      <c r="H15" s="28"/>
      <c r="I15" s="38"/>
      <c r="J15" s="29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40"/>
      <c r="E16" s="40"/>
      <c r="F16" s="40"/>
      <c r="G16" s="41"/>
      <c r="H16" s="41"/>
      <c r="I16" s="41"/>
      <c r="J16" s="42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SheetLayoutView="100" zoomScalePageLayoutView="0" workbookViewId="0" topLeftCell="A1">
      <selection activeCell="D5" sqref="D5:L5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7.7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1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3.7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168</v>
      </c>
      <c r="J3" s="456"/>
      <c r="K3" s="456"/>
      <c r="L3" s="456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73"/>
      <c r="N5" s="73"/>
    </row>
    <row r="6" spans="1:14" s="4" customFormat="1" ht="9.75" customHeight="1" thickBot="1">
      <c r="A6" s="12"/>
      <c r="B6" s="12"/>
      <c r="C6" s="12"/>
      <c r="D6" s="74"/>
      <c r="E6" s="75"/>
      <c r="F6" s="75"/>
      <c r="G6" s="75"/>
      <c r="H6" s="75"/>
      <c r="I6" s="75"/>
      <c r="J6" s="75"/>
      <c r="K6" s="75"/>
      <c r="L6" s="75"/>
      <c r="M6" s="73"/>
      <c r="N6" s="7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36"/>
      <c r="E12" s="436"/>
      <c r="F12" s="437"/>
      <c r="G12" s="436"/>
      <c r="H12" s="437"/>
      <c r="I12" s="439"/>
      <c r="J12" s="439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76"/>
      <c r="D13" s="419"/>
      <c r="E13" s="419"/>
      <c r="F13" s="419"/>
      <c r="G13" s="421"/>
      <c r="H13" s="377"/>
      <c r="I13" s="378"/>
      <c r="J13" s="378"/>
      <c r="K13" s="386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419"/>
      <c r="E14" s="419"/>
      <c r="F14" s="419"/>
      <c r="G14" s="422"/>
      <c r="H14" s="377"/>
      <c r="I14" s="416"/>
      <c r="J14" s="416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28"/>
      <c r="E15" s="28"/>
      <c r="F15" s="28"/>
      <c r="G15" s="28"/>
      <c r="H15" s="28"/>
      <c r="I15" s="38"/>
      <c r="J15" s="29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40"/>
      <c r="E16" s="40"/>
      <c r="F16" s="40"/>
      <c r="G16" s="28"/>
      <c r="H16" s="41"/>
      <c r="I16" s="41"/>
      <c r="J16" s="42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45"/>
      <c r="E17" s="45"/>
      <c r="F17" s="45"/>
      <c r="G17" s="41"/>
      <c r="H17" s="41"/>
      <c r="I17" s="41"/>
      <c r="J17" s="42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45"/>
      <c r="E18" s="45"/>
      <c r="F18" s="45"/>
      <c r="G18" s="41"/>
      <c r="H18" s="41"/>
      <c r="I18" s="41"/>
      <c r="J18" s="42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42"/>
      <c r="E19" s="40"/>
      <c r="F19" s="40"/>
      <c r="G19" s="40"/>
      <c r="H19" s="40"/>
      <c r="I19" s="40"/>
      <c r="J19" s="42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41"/>
      <c r="E20" s="41"/>
      <c r="F20" s="41"/>
      <c r="G20" s="42"/>
      <c r="H20" s="40"/>
      <c r="I20" s="40"/>
      <c r="J20" s="49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40"/>
      <c r="E21" s="40"/>
      <c r="F21" s="40"/>
      <c r="G21" s="40"/>
      <c r="H21" s="40"/>
      <c r="I21" s="40"/>
      <c r="J21" s="42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41"/>
      <c r="E22" s="41"/>
      <c r="F22" s="41"/>
      <c r="G22" s="40"/>
      <c r="H22" s="40"/>
      <c r="I22" s="40"/>
      <c r="J22" s="49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87" zoomScaleSheetLayoutView="87" zoomScalePageLayoutView="0" workbookViewId="0" topLeftCell="A1">
      <selection activeCell="D5" sqref="D5:L5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1.625" style="46" customWidth="1"/>
    <col min="4" max="4" width="30.75390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753906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0.7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167</v>
      </c>
      <c r="J3" s="456"/>
      <c r="K3" s="456"/>
      <c r="L3" s="456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92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36"/>
      <c r="E12" s="436"/>
      <c r="F12" s="437"/>
      <c r="G12" s="436"/>
      <c r="H12" s="437"/>
      <c r="I12" s="439"/>
      <c r="J12" s="439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76"/>
      <c r="D13" s="378"/>
      <c r="E13" s="378"/>
      <c r="F13" s="378"/>
      <c r="G13" s="28"/>
      <c r="H13" s="377"/>
      <c r="I13" s="378"/>
      <c r="J13" s="378"/>
      <c r="K13" s="386"/>
      <c r="L13" s="31"/>
      <c r="M13" s="32"/>
      <c r="N13" s="33"/>
    </row>
    <row r="14" spans="1:14" s="34" customFormat="1" ht="19.5" customHeight="1">
      <c r="A14" s="26">
        <v>2</v>
      </c>
      <c r="B14" s="35"/>
      <c r="C14" s="77"/>
      <c r="D14" s="28"/>
      <c r="E14" s="28"/>
      <c r="F14" s="28"/>
      <c r="G14" s="28"/>
      <c r="H14" s="28"/>
      <c r="I14" s="28"/>
      <c r="J14" s="29"/>
      <c r="K14" s="387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28"/>
      <c r="E15" s="28"/>
      <c r="F15" s="28"/>
      <c r="G15" s="28"/>
      <c r="H15" s="28"/>
      <c r="I15" s="38"/>
      <c r="J15" s="29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SheetLayoutView="100" zoomScalePageLayoutView="0" workbookViewId="0" topLeftCell="A1">
      <selection activeCell="D5" sqref="D5:L5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7.37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1.87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3.7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166</v>
      </c>
      <c r="J3" s="456"/>
      <c r="K3" s="456"/>
      <c r="L3" s="456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140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86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36"/>
      <c r="E12" s="436"/>
      <c r="F12" s="437"/>
      <c r="G12" s="436"/>
      <c r="H12" s="437"/>
      <c r="I12" s="439"/>
      <c r="J12" s="439"/>
      <c r="K12" s="454"/>
      <c r="L12" s="25" t="s">
        <v>22</v>
      </c>
      <c r="M12" s="25" t="s">
        <v>23</v>
      </c>
      <c r="N12" s="453"/>
    </row>
    <row r="13" spans="1:14" s="34" customFormat="1" ht="19.5" customHeight="1">
      <c r="A13" s="26">
        <v>1</v>
      </c>
      <c r="B13" s="27"/>
      <c r="C13" s="76"/>
      <c r="D13" s="409"/>
      <c r="E13" s="409"/>
      <c r="F13" s="409"/>
      <c r="G13" s="409"/>
      <c r="H13" s="409"/>
      <c r="I13" s="409"/>
      <c r="J13" s="409"/>
      <c r="K13" s="409"/>
      <c r="L13" s="31"/>
      <c r="M13" s="32"/>
      <c r="N13" s="33"/>
    </row>
    <row r="14" spans="1:14" s="34" customFormat="1" ht="19.5" customHeight="1">
      <c r="A14" s="26">
        <v>2</v>
      </c>
      <c r="B14" s="35"/>
      <c r="C14" s="77"/>
      <c r="D14" s="378"/>
      <c r="E14" s="378"/>
      <c r="F14" s="378"/>
      <c r="G14" s="28"/>
      <c r="H14" s="377"/>
      <c r="I14" s="378"/>
      <c r="J14" s="378"/>
      <c r="K14" s="387"/>
      <c r="L14" s="35"/>
      <c r="M14" s="37"/>
      <c r="N14" s="33"/>
    </row>
    <row r="15" spans="1:14" s="39" customFormat="1" ht="19.5" customHeight="1">
      <c r="A15" s="26">
        <v>3</v>
      </c>
      <c r="B15" s="35"/>
      <c r="C15" s="77"/>
      <c r="D15" s="378"/>
      <c r="E15" s="378"/>
      <c r="F15" s="378"/>
      <c r="G15" s="28"/>
      <c r="H15" s="379"/>
      <c r="I15" s="378"/>
      <c r="J15" s="378"/>
      <c r="K15" s="387"/>
      <c r="L15" s="35"/>
      <c r="M15" s="37"/>
      <c r="N15" s="33"/>
    </row>
    <row r="16" spans="1:14" s="39" customFormat="1" ht="19.5" customHeight="1">
      <c r="A16" s="26">
        <v>4</v>
      </c>
      <c r="B16" s="27"/>
      <c r="C16" s="76"/>
      <c r="D16" s="376"/>
      <c r="E16" s="376"/>
      <c r="F16" s="376"/>
      <c r="G16" s="376"/>
      <c r="H16" s="379"/>
      <c r="I16" s="385"/>
      <c r="J16" s="385"/>
      <c r="K16" s="388"/>
      <c r="L16" s="27"/>
      <c r="M16" s="43"/>
      <c r="N16" s="44"/>
    </row>
    <row r="17" spans="1:14" s="39" customFormat="1" ht="19.5" customHeight="1">
      <c r="A17" s="26">
        <v>5</v>
      </c>
      <c r="B17" s="27"/>
      <c r="C17" s="76"/>
      <c r="D17" s="42"/>
      <c r="E17" s="42"/>
      <c r="F17" s="42"/>
      <c r="G17" s="49"/>
      <c r="H17" s="49"/>
      <c r="I17" s="49"/>
      <c r="J17" s="42"/>
      <c r="K17" s="388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45"/>
      <c r="E18" s="45"/>
      <c r="F18" s="45"/>
      <c r="G18" s="41"/>
      <c r="H18" s="41"/>
      <c r="I18" s="41"/>
      <c r="J18" s="42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42"/>
      <c r="E19" s="40"/>
      <c r="F19" s="40"/>
      <c r="G19" s="40"/>
      <c r="H19" s="40"/>
      <c r="I19" s="40"/>
      <c r="J19" s="42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41"/>
      <c r="E20" s="41"/>
      <c r="F20" s="41"/>
      <c r="G20" s="42"/>
      <c r="H20" s="40"/>
      <c r="I20" s="40"/>
      <c r="J20" s="49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40"/>
      <c r="E21" s="40"/>
      <c r="F21" s="40"/>
      <c r="G21" s="40"/>
      <c r="H21" s="40"/>
      <c r="I21" s="40"/>
      <c r="J21" s="42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O36"/>
  <sheetViews>
    <sheetView view="pageBreakPreview" zoomScale="86" zoomScaleSheetLayoutView="86" zoomScalePageLayoutView="0" workbookViewId="0" topLeftCell="A1">
      <selection activeCell="J6" sqref="J6"/>
    </sheetView>
  </sheetViews>
  <sheetFormatPr defaultColWidth="9.00390625" defaultRowHeight="12.75"/>
  <cols>
    <col min="1" max="1" width="4.125" style="39" customWidth="1"/>
    <col min="2" max="2" width="10.125" style="71" customWidth="1"/>
    <col min="3" max="3" width="10.875" style="46" customWidth="1"/>
    <col min="4" max="4" width="37.625" style="46" customWidth="1"/>
    <col min="5" max="5" width="16.625" style="46" customWidth="1"/>
    <col min="6" max="6" width="17.75390625" style="46" customWidth="1"/>
    <col min="7" max="7" width="25.875" style="46" customWidth="1"/>
    <col min="8" max="8" width="20.875" style="46" customWidth="1"/>
    <col min="9" max="9" width="7.125" style="46" customWidth="1"/>
    <col min="10" max="10" width="8.875" style="46" customWidth="1"/>
    <col min="11" max="11" width="8.25390625" style="46" customWidth="1"/>
    <col min="12" max="12" width="9.00390625" style="72" customWidth="1"/>
    <col min="13" max="13" width="9.75390625" style="46" customWidth="1"/>
    <col min="14" max="14" width="22.00390625" style="46" customWidth="1"/>
    <col min="15" max="16384" width="9.125" style="46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65.25" customHeight="1">
      <c r="A2" s="446" t="s">
        <v>184</v>
      </c>
      <c r="B2" s="446"/>
      <c r="C2" s="446"/>
      <c r="D2" s="4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451" t="s">
        <v>2</v>
      </c>
      <c r="G3" s="451"/>
      <c r="H3" s="451"/>
      <c r="I3" s="456" t="s">
        <v>165</v>
      </c>
      <c r="J3" s="456"/>
      <c r="K3" s="456"/>
      <c r="L3" s="456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447" t="s">
        <v>3</v>
      </c>
      <c r="E5" s="448"/>
      <c r="F5" s="448"/>
      <c r="G5" s="448"/>
      <c r="H5" s="448"/>
      <c r="I5" s="448"/>
      <c r="J5" s="448"/>
      <c r="K5" s="448"/>
      <c r="L5" s="4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449" t="s">
        <v>142</v>
      </c>
      <c r="B7" s="450"/>
      <c r="C7" s="450"/>
      <c r="D7" s="450"/>
      <c r="E7" s="450"/>
      <c r="F7" s="17"/>
      <c r="G7" s="443" t="s">
        <v>144</v>
      </c>
      <c r="H7" s="443"/>
      <c r="I7" s="443"/>
      <c r="J7" s="443"/>
      <c r="K7" s="443"/>
      <c r="L7" s="443"/>
      <c r="M7" s="443"/>
      <c r="N7" s="18" t="s">
        <v>5</v>
      </c>
    </row>
    <row r="8" spans="1:15" s="22" customFormat="1" ht="21" customHeight="1" thickBot="1">
      <c r="A8" s="442" t="s">
        <v>48</v>
      </c>
      <c r="B8" s="443"/>
      <c r="C8" s="443"/>
      <c r="D8" s="443"/>
      <c r="E8" s="443"/>
      <c r="F8" s="19"/>
      <c r="G8" s="443" t="s">
        <v>46</v>
      </c>
      <c r="H8" s="443"/>
      <c r="I8" s="443"/>
      <c r="J8" s="443"/>
      <c r="K8" s="443"/>
      <c r="L8" s="443"/>
      <c r="M8" s="443"/>
      <c r="N8" s="20" t="s">
        <v>47</v>
      </c>
      <c r="O8" s="21"/>
    </row>
    <row r="9" spans="1:15" s="22" customFormat="1" ht="21" customHeight="1" thickBot="1">
      <c r="A9" s="442" t="s">
        <v>44</v>
      </c>
      <c r="B9" s="443"/>
      <c r="C9" s="443"/>
      <c r="D9" s="443"/>
      <c r="E9" s="443"/>
      <c r="F9" s="19"/>
      <c r="G9" s="443" t="s">
        <v>45</v>
      </c>
      <c r="H9" s="443"/>
      <c r="I9" s="443"/>
      <c r="J9" s="443"/>
      <c r="K9" s="443"/>
      <c r="L9" s="443"/>
      <c r="M9" s="443"/>
      <c r="N9" s="20"/>
      <c r="O9" s="21"/>
    </row>
    <row r="10" spans="1:14" s="22" customFormat="1" ht="21" customHeight="1" thickBot="1">
      <c r="A10" s="442" t="s">
        <v>6</v>
      </c>
      <c r="B10" s="443"/>
      <c r="C10" s="443"/>
      <c r="D10" s="443"/>
      <c r="E10" s="443"/>
      <c r="F10" s="19"/>
      <c r="G10" s="443" t="s">
        <v>87</v>
      </c>
      <c r="H10" s="443"/>
      <c r="I10" s="443"/>
      <c r="J10" s="443"/>
      <c r="K10" s="443"/>
      <c r="L10" s="443"/>
      <c r="M10" s="443"/>
      <c r="N10" s="23" t="s">
        <v>162</v>
      </c>
    </row>
    <row r="11" spans="1:14" s="4" customFormat="1" ht="15" customHeight="1" thickBot="1">
      <c r="A11" s="444" t="s">
        <v>9</v>
      </c>
      <c r="B11" s="435" t="s">
        <v>10</v>
      </c>
      <c r="C11" s="435" t="s">
        <v>11</v>
      </c>
      <c r="D11" s="435" t="s">
        <v>12</v>
      </c>
      <c r="E11" s="435" t="s">
        <v>13</v>
      </c>
      <c r="F11" s="435" t="s">
        <v>14</v>
      </c>
      <c r="G11" s="435" t="s">
        <v>15</v>
      </c>
      <c r="H11" s="435" t="s">
        <v>16</v>
      </c>
      <c r="I11" s="438" t="s">
        <v>17</v>
      </c>
      <c r="J11" s="438" t="s">
        <v>18</v>
      </c>
      <c r="K11" s="435" t="s">
        <v>19</v>
      </c>
      <c r="L11" s="440" t="s">
        <v>20</v>
      </c>
      <c r="M11" s="441"/>
      <c r="N11" s="432" t="s">
        <v>21</v>
      </c>
    </row>
    <row r="12" spans="1:14" s="4" customFormat="1" ht="15" customHeight="1" thickBot="1">
      <c r="A12" s="445"/>
      <c r="B12" s="455"/>
      <c r="C12" s="454"/>
      <c r="D12" s="454"/>
      <c r="E12" s="454"/>
      <c r="F12" s="455"/>
      <c r="G12" s="454"/>
      <c r="H12" s="455"/>
      <c r="I12" s="457"/>
      <c r="J12" s="457"/>
      <c r="K12" s="454"/>
      <c r="L12" s="25" t="s">
        <v>22</v>
      </c>
      <c r="M12" s="25" t="s">
        <v>23</v>
      </c>
      <c r="N12" s="453"/>
    </row>
    <row r="13" spans="1:14" s="34" customFormat="1" ht="19.5" customHeight="1" thickBot="1">
      <c r="A13" s="26">
        <v>1</v>
      </c>
      <c r="B13" s="27"/>
      <c r="C13" s="27"/>
      <c r="D13" s="374"/>
      <c r="E13" s="375"/>
      <c r="F13" s="375"/>
      <c r="G13" s="28"/>
      <c r="I13" s="375"/>
      <c r="J13" s="375"/>
      <c r="K13" s="30"/>
      <c r="L13" s="31"/>
      <c r="M13" s="32"/>
      <c r="N13" s="33"/>
    </row>
    <row r="14" spans="1:14" s="34" customFormat="1" ht="19.5" customHeight="1">
      <c r="A14" s="26">
        <v>2</v>
      </c>
      <c r="B14" s="35"/>
      <c r="C14" s="35"/>
      <c r="D14" s="28"/>
      <c r="E14" s="28"/>
      <c r="F14" s="28"/>
      <c r="G14" s="28"/>
      <c r="H14" s="28"/>
      <c r="I14" s="28"/>
      <c r="J14" s="29"/>
      <c r="K14" s="36"/>
      <c r="L14" s="35"/>
      <c r="M14" s="37"/>
      <c r="N14" s="33"/>
    </row>
    <row r="15" spans="1:14" s="39" customFormat="1" ht="19.5" customHeight="1">
      <c r="A15" s="26">
        <v>3</v>
      </c>
      <c r="B15" s="35"/>
      <c r="C15" s="35"/>
      <c r="D15" s="28"/>
      <c r="E15" s="28"/>
      <c r="F15" s="28"/>
      <c r="G15" s="28"/>
      <c r="H15" s="28"/>
      <c r="I15" s="38"/>
      <c r="J15" s="29"/>
      <c r="K15" s="36"/>
      <c r="L15" s="35"/>
      <c r="M15" s="37"/>
      <c r="N15" s="33"/>
    </row>
    <row r="16" spans="1:14" s="39" customFormat="1" ht="19.5" customHeight="1">
      <c r="A16" s="26">
        <v>4</v>
      </c>
      <c r="B16" s="27"/>
      <c r="C16" s="27"/>
      <c r="D16" s="76"/>
      <c r="E16" s="76"/>
      <c r="F16" s="76"/>
      <c r="G16" s="77"/>
      <c r="H16" s="77"/>
      <c r="I16" s="77"/>
      <c r="J16" s="27"/>
      <c r="K16" s="27"/>
      <c r="L16" s="27"/>
      <c r="M16" s="43"/>
      <c r="N16" s="44"/>
    </row>
    <row r="17" spans="1:14" s="39" customFormat="1" ht="19.5" customHeight="1">
      <c r="A17" s="26">
        <v>5</v>
      </c>
      <c r="B17" s="27"/>
      <c r="C17" s="27"/>
      <c r="D17" s="78"/>
      <c r="E17" s="78"/>
      <c r="F17" s="78"/>
      <c r="G17" s="77"/>
      <c r="H17" s="77"/>
      <c r="I17" s="77"/>
      <c r="J17" s="27"/>
      <c r="K17" s="27"/>
      <c r="L17" s="27"/>
      <c r="M17" s="43"/>
      <c r="N17" s="44"/>
    </row>
    <row r="18" spans="1:14" s="39" customFormat="1" ht="19.5" customHeight="1">
      <c r="A18" s="26">
        <v>6</v>
      </c>
      <c r="B18" s="27"/>
      <c r="C18" s="27"/>
      <c r="D18" s="78"/>
      <c r="E18" s="78"/>
      <c r="F18" s="78"/>
      <c r="G18" s="77"/>
      <c r="H18" s="77"/>
      <c r="I18" s="77"/>
      <c r="J18" s="27"/>
      <c r="K18" s="27"/>
      <c r="L18" s="27"/>
      <c r="M18" s="43"/>
      <c r="N18" s="44"/>
    </row>
    <row r="19" spans="1:14" ht="19.5" customHeight="1">
      <c r="A19" s="26">
        <v>7</v>
      </c>
      <c r="B19" s="27"/>
      <c r="C19" s="27"/>
      <c r="D19" s="27"/>
      <c r="E19" s="76"/>
      <c r="F19" s="76"/>
      <c r="G19" s="76"/>
      <c r="H19" s="76"/>
      <c r="I19" s="76"/>
      <c r="J19" s="27"/>
      <c r="K19" s="27"/>
      <c r="L19" s="27"/>
      <c r="M19" s="43"/>
      <c r="N19" s="44"/>
    </row>
    <row r="20" spans="1:14" s="34" customFormat="1" ht="19.5" customHeight="1">
      <c r="A20" s="26">
        <v>8</v>
      </c>
      <c r="B20" s="47"/>
      <c r="C20" s="48"/>
      <c r="D20" s="77"/>
      <c r="E20" s="77"/>
      <c r="F20" s="77"/>
      <c r="G20" s="27"/>
      <c r="H20" s="76"/>
      <c r="I20" s="76"/>
      <c r="J20" s="35"/>
      <c r="K20" s="35"/>
      <c r="L20" s="27"/>
      <c r="M20" s="43"/>
      <c r="N20" s="44"/>
    </row>
    <row r="21" spans="1:14" s="34" customFormat="1" ht="19.5" customHeight="1">
      <c r="A21" s="26">
        <v>9</v>
      </c>
      <c r="B21" s="50"/>
      <c r="C21" s="50"/>
      <c r="D21" s="76"/>
      <c r="E21" s="76"/>
      <c r="F21" s="76"/>
      <c r="G21" s="76"/>
      <c r="H21" s="76"/>
      <c r="I21" s="76"/>
      <c r="J21" s="27"/>
      <c r="K21" s="27"/>
      <c r="L21" s="35"/>
      <c r="M21" s="37"/>
      <c r="N21" s="33"/>
    </row>
    <row r="22" spans="1:14" s="34" customFormat="1" ht="19.5" customHeight="1">
      <c r="A22" s="26">
        <v>10</v>
      </c>
      <c r="B22" s="35"/>
      <c r="C22" s="35"/>
      <c r="D22" s="77"/>
      <c r="E22" s="77"/>
      <c r="F22" s="77"/>
      <c r="G22" s="76"/>
      <c r="H22" s="76"/>
      <c r="I22" s="76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7"/>
      <c r="E23" s="77"/>
      <c r="F23" s="77"/>
      <c r="G23" s="76"/>
      <c r="H23" s="76"/>
      <c r="I23" s="76"/>
      <c r="J23" s="35"/>
      <c r="K23" s="35"/>
      <c r="L23" s="35"/>
      <c r="M23" s="37"/>
      <c r="N23" s="33"/>
    </row>
    <row r="24" spans="1:14" s="39" customFormat="1" ht="19.5" customHeight="1">
      <c r="A24" s="26">
        <v>12</v>
      </c>
      <c r="B24" s="27"/>
      <c r="C24" s="27"/>
      <c r="D24" s="77"/>
      <c r="E24" s="77"/>
      <c r="F24" s="77"/>
      <c r="G24" s="77"/>
      <c r="H24" s="77"/>
      <c r="I24" s="77"/>
      <c r="J24" s="35"/>
      <c r="K24" s="35"/>
      <c r="L24" s="27"/>
      <c r="M24" s="43"/>
      <c r="N24" s="44"/>
    </row>
    <row r="25" spans="1:14" ht="19.5" customHeight="1">
      <c r="A25" s="26">
        <v>13</v>
      </c>
      <c r="B25" s="35"/>
      <c r="C25" s="35"/>
      <c r="D25" s="76"/>
      <c r="E25" s="76"/>
      <c r="F25" s="76"/>
      <c r="G25" s="76"/>
      <c r="H25" s="76"/>
      <c r="I25" s="76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7"/>
      <c r="I26" s="77"/>
      <c r="J26" s="35"/>
      <c r="K26" s="35"/>
      <c r="L26" s="27"/>
      <c r="M26" s="43"/>
      <c r="N26" s="44"/>
    </row>
    <row r="27" spans="1:14" s="39" customFormat="1" ht="19.5" customHeight="1">
      <c r="A27" s="26">
        <v>15</v>
      </c>
      <c r="B27" s="47"/>
      <c r="C27" s="47"/>
      <c r="D27" s="54"/>
      <c r="E27" s="54"/>
      <c r="F27" s="54"/>
      <c r="G27" s="54"/>
      <c r="H27" s="54"/>
      <c r="I27" s="54"/>
      <c r="J27" s="47"/>
      <c r="K27" s="47"/>
      <c r="L27" s="47"/>
      <c r="M27" s="51"/>
      <c r="N27" s="52"/>
    </row>
    <row r="28" spans="1:14" ht="19.5" customHeight="1">
      <c r="A28" s="26">
        <v>16</v>
      </c>
      <c r="B28" s="47"/>
      <c r="C28" s="47"/>
      <c r="D28" s="53"/>
      <c r="E28" s="53"/>
      <c r="F28" s="53"/>
      <c r="G28" s="54"/>
      <c r="H28" s="54"/>
      <c r="I28" s="54"/>
      <c r="J28" s="50"/>
      <c r="K28" s="50"/>
      <c r="L28" s="47"/>
      <c r="M28" s="51"/>
      <c r="N28" s="52"/>
    </row>
    <row r="29" spans="1:15" s="4" customFormat="1" ht="16.5" customHeight="1">
      <c r="A29" s="57"/>
      <c r="B29" s="58" t="s">
        <v>24</v>
      </c>
      <c r="C29" s="59"/>
      <c r="D29" s="59"/>
      <c r="E29" s="59"/>
      <c r="F29" s="59"/>
      <c r="G29" s="58" t="s">
        <v>25</v>
      </c>
      <c r="H29" s="58"/>
      <c r="I29" s="59"/>
      <c r="J29" s="60"/>
      <c r="K29" s="61" t="s">
        <v>26</v>
      </c>
      <c r="L29" s="62"/>
      <c r="M29" s="63"/>
      <c r="N29" s="64"/>
      <c r="O29" s="65"/>
    </row>
    <row r="30" spans="1:15" s="4" customFormat="1" ht="19.5" customHeight="1">
      <c r="A30" s="57"/>
      <c r="B30" s="57"/>
      <c r="C30" s="59"/>
      <c r="D30" s="59"/>
      <c r="E30" s="59"/>
      <c r="F30" s="59"/>
      <c r="G30" s="59"/>
      <c r="H30" s="59"/>
      <c r="I30" s="59"/>
      <c r="J30" s="57"/>
      <c r="K30" s="57"/>
      <c r="L30" s="57"/>
      <c r="M30" s="430" t="s">
        <v>27</v>
      </c>
      <c r="N30" s="430"/>
      <c r="O30" s="65"/>
    </row>
    <row r="31" spans="1:15" s="4" customFormat="1" ht="19.5" customHeight="1">
      <c r="A31" s="57"/>
      <c r="B31" s="57"/>
      <c r="C31" s="59"/>
      <c r="D31" s="59"/>
      <c r="E31" s="59"/>
      <c r="F31" s="59"/>
      <c r="G31" s="59"/>
      <c r="H31" s="59"/>
      <c r="I31" s="59"/>
      <c r="J31" s="57"/>
      <c r="K31" s="57"/>
      <c r="L31" s="57"/>
      <c r="M31" s="430"/>
      <c r="N31" s="430"/>
      <c r="O31" s="65"/>
    </row>
    <row r="32" spans="1:15" s="4" customFormat="1" ht="19.5" customHeight="1">
      <c r="A32" s="430" t="s">
        <v>28</v>
      </c>
      <c r="B32" s="430"/>
      <c r="C32" s="430"/>
      <c r="D32" s="67"/>
      <c r="E32" s="67"/>
      <c r="F32" s="67"/>
      <c r="G32" s="57" t="s">
        <v>28</v>
      </c>
      <c r="H32" s="57"/>
      <c r="I32" s="64"/>
      <c r="J32" s="67"/>
      <c r="K32" s="67"/>
      <c r="L32" s="67"/>
      <c r="M32" s="430" t="s">
        <v>27</v>
      </c>
      <c r="N32" s="430"/>
      <c r="O32" s="65"/>
    </row>
    <row r="33" spans="1:15" s="4" customFormat="1" ht="19.5" customHeight="1">
      <c r="A33" s="434" t="s">
        <v>29</v>
      </c>
      <c r="B33" s="434"/>
      <c r="C33" s="434"/>
      <c r="D33" s="67"/>
      <c r="E33" s="67"/>
      <c r="F33" s="67"/>
      <c r="G33" s="57" t="s">
        <v>30</v>
      </c>
      <c r="H33" s="57"/>
      <c r="I33" s="64"/>
      <c r="J33" s="67"/>
      <c r="K33" s="67"/>
      <c r="L33" s="67"/>
      <c r="M33" s="57"/>
      <c r="N33" s="64"/>
      <c r="O33" s="65"/>
    </row>
    <row r="34" spans="1:15" s="4" customFormat="1" ht="19.5" customHeight="1">
      <c r="A34" s="429" t="s">
        <v>31</v>
      </c>
      <c r="B34" s="429"/>
      <c r="C34" s="69" t="s">
        <v>32</v>
      </c>
      <c r="D34" s="67"/>
      <c r="E34" s="67"/>
      <c r="F34" s="67"/>
      <c r="G34" s="57"/>
      <c r="H34" s="57"/>
      <c r="I34" s="64"/>
      <c r="J34" s="67"/>
      <c r="K34" s="67"/>
      <c r="L34" s="67"/>
      <c r="M34" s="430" t="s">
        <v>27</v>
      </c>
      <c r="N34" s="430"/>
      <c r="O34" s="65"/>
    </row>
    <row r="35" spans="1:15" s="4" customFormat="1" ht="19.5" customHeight="1">
      <c r="A35" s="431" t="s">
        <v>33</v>
      </c>
      <c r="B35" s="431"/>
      <c r="C35" s="69" t="s">
        <v>32</v>
      </c>
      <c r="D35" s="67"/>
      <c r="E35" s="67"/>
      <c r="F35" s="67"/>
      <c r="G35" s="57"/>
      <c r="H35" s="57"/>
      <c r="I35" s="64"/>
      <c r="J35" s="67"/>
      <c r="K35" s="67"/>
      <c r="L35" s="67"/>
      <c r="M35" s="57"/>
      <c r="N35" s="64" t="s">
        <v>30</v>
      </c>
      <c r="O35" s="65"/>
    </row>
    <row r="36" spans="1:15" s="4" customFormat="1" ht="19.5" customHeight="1">
      <c r="A36" s="431" t="s">
        <v>34</v>
      </c>
      <c r="B36" s="431"/>
      <c r="C36" s="69" t="s">
        <v>32</v>
      </c>
      <c r="D36" s="67"/>
      <c r="E36" s="67"/>
      <c r="F36" s="67"/>
      <c r="G36" s="57"/>
      <c r="H36" s="57"/>
      <c r="I36" s="64"/>
      <c r="J36" s="67"/>
      <c r="K36" s="67"/>
      <c r="L36" s="67"/>
      <c r="M36" s="57"/>
      <c r="N36" s="70" t="s">
        <v>0</v>
      </c>
      <c r="O36" s="65"/>
    </row>
  </sheetData>
  <sheetProtection/>
  <mergeCells count="34">
    <mergeCell ref="A2:D2"/>
    <mergeCell ref="D5:L5"/>
    <mergeCell ref="A7:E7"/>
    <mergeCell ref="G7:M7"/>
    <mergeCell ref="A8:E8"/>
    <mergeCell ref="G8:M8"/>
    <mergeCell ref="F3:H3"/>
    <mergeCell ref="I3:L3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Χρυσούλα Μπάκα</cp:lastModifiedBy>
  <cp:lastPrinted>2014-03-26T10:25:03Z</cp:lastPrinted>
  <dcterms:created xsi:type="dcterms:W3CDTF">2014-03-14T08:18:51Z</dcterms:created>
  <dcterms:modified xsi:type="dcterms:W3CDTF">2024-03-14T12:27:51Z</dcterms:modified>
  <cp:category/>
  <cp:version/>
  <cp:contentType/>
  <cp:contentStatus/>
</cp:coreProperties>
</file>